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VERSALLES\"/>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200" i="8" l="1"/>
  <c r="D211" i="8" s="1"/>
  <c r="E182" i="8"/>
  <c r="D210" i="8" s="1"/>
  <c r="N176" i="8"/>
  <c r="M176" i="8"/>
  <c r="L176" i="8"/>
  <c r="K176" i="8"/>
  <c r="C178" i="8" s="1"/>
  <c r="A175" i="8"/>
  <c r="A174" i="8"/>
  <c r="N52" i="8"/>
  <c r="M52" i="8"/>
  <c r="C57" i="8" s="1"/>
  <c r="L52" i="8"/>
  <c r="K52" i="8"/>
  <c r="C56" i="8" s="1"/>
  <c r="A50" i="8"/>
  <c r="A51" i="8" s="1"/>
  <c r="E40" i="8"/>
  <c r="E24" i="8"/>
  <c r="C24" i="8"/>
  <c r="E210"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<sst xmlns="http://schemas.openxmlformats.org/spreadsheetml/2006/main" count="970" uniqueCount="398">
  <si>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</si>
  <si>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</si>
  <si>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</si>
  <si>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</si>
  <si>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</si>
  <si>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</si>
  <si>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</si>
  <si>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</si>
  <si>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</si>
  <si>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</si>
  <si>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</si>
  <si>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</si>
  <si>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</si>
  <si>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</si>
  <si>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</si>
  <si>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</si>
  <si>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</si>
  <si>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</si>
  <si>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</si>
  <si>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</si>
  <si>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</si>
  <si>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</si>
  <si>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</si>
  <si>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</si>
  <si>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</si>
  <si>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</si>
  <si>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</si>
  <si>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</si>
  <si>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</si>
  <si>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</si>
  <si>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</si>
  <si>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</si>
  <si>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</si>
  <si>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</si>
  <si>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</si>
  <si>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</si>
  <si>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</si>
  <si>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</si>
  <si>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</si>
  <si>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</si>
  <si>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</si>
  <si>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</si>
  <si>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</si>
  <si>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</si>
  <si>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</si>
  <si>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</si>
  <si>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</si>
  <si>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</si>
  <si>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</si>
  <si>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</si>
  <si>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</si>
  <si>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</si>
  <si>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</si>
  <si>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</si>
  <si>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</si>
  <si>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</si>
  <si>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</si>
  <si>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</si>
  <si>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</si>
  <si>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</si>
  <si>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</si>
  <si>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</si>
  <si>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</si>
  <si>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</si>
  <si>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</si>
  <si>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</si>
  <si>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</si>
  <si>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</si>
  <si>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</si>
  <si>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</si>
  <si>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</si>
  <si>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</si>
  <si>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</si>
  <si>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</si>
  <si>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</si>
  <si>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</si>
  <si>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</si>
  <si>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</si>
  <si>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</si>
  <si>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</si>
  <si>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</si>
  <si>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</si>
  <si>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</si>
  <si>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</si>
  <si>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</si>
  <si>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</si>
  <si>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</si>
  <si>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</si>
  <si>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</si>
  <si>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</si>
  <si>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</si>
  <si>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</si>
  <si>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</si>
  <si>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</si>
  <si>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</si>
  <si>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</si>
  <si>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</si>
  <si>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</si>
  <si>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</si>
  <si>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</si>
  <si>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</si>
  <si>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</si>
  <si>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</si>
  <si>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</si>
  <si>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</si>
  <si>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</si>
  <si>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</si>
  <si>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</si>
  <si>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</si>
  <si>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</si>
  <si>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</si>
  <si>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</si>
  <si>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</si>
  <si>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</si>
  <si>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</si>
  <si>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</si>
  <si>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</si>
  <si>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</si>
  <si>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</si>
  <si>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</si>
  <si>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</si>
  <si>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</si>
  <si>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</si>
  <si>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</si>
  <si>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</si>
  <si>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</si>
  <si>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</si>
  <si>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</si>
  <si>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</si>
  <si>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</si>
  <si>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</si>
  <si>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</si>
  <si>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</si>
  <si>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</si>
  <si>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</si>
  <si>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</si>
  <si>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</si>
  <si>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</si>
  <si>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</si>
  <si>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</si>
  <si>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</si>
  <si>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</si>
  <si>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</si>
  <si>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</si>
  <si>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</si>
  <si>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</si>
  <si>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</si>
  <si>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</si>
  <si>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</si>
  <si>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</si>
  <si>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</si>
  <si>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</si>
  <si>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</si>
  <si>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</si>
  <si>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</si>
  <si>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</si>
  <si>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</si>
  <si>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</si>
  <si>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</si>
  <si>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</si>
  <si>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</si>
  <si>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</si>
  <si>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</si>
  <si>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</si>
  <si>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</si>
  <si>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</si>
  <si>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</si>
  <si>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</si>
  <si>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</si>
  <si>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</si>
  <si>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CERTIFICAD DE CUMPLIMIENTO DE PAGO DE APORTES DE SEGURIDAD SOCIAL Y PARAFISCALES. FORMATO 2</t>
  </si>
  <si>
    <t>CERTIFICADO DE EXISTENCIA Y REPRESENTACIÓN LEGAL DEL PROPONENTE</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</si>
  <si>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</si>
  <si>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</si>
  <si>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</si>
  <si>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CONSULTA ANTECEDENTES PENALES DEL REPRESENTANTE LEGAL</t>
  </si>
  <si>
    <t>RESOLUCIÓN POR LA CUAL EL ICBF OTROGA O RECONOCE PERSONERÍA JURÍDICA EN LOS CASOS QUE APLIQUE</t>
  </si>
  <si>
    <t>DOCUMENTO DE CONSTITUCIÓN DEL CONSORCIO O UNIÓN TEMPORAL CUANDO APLIQUE FORMATO 4 - 5</t>
  </si>
  <si>
    <t>NO APLICA</t>
  </si>
  <si>
    <t>CARTA DE PRESENTACION DE LA PROPUESTA DONDE SE INDIQUE EL GRUPO O CRUPOS EN LOS QUE VA A PARTICIPAR FORMATO 1</t>
  </si>
  <si>
    <t>1 A 2</t>
  </si>
  <si>
    <t>X</t>
  </si>
  <si>
    <t>GRUPO  13</t>
  </si>
  <si>
    <t>27 A 29</t>
  </si>
  <si>
    <t>POLIZA N° 42-44-101074890</t>
  </si>
  <si>
    <t>Expedido por el ICBF</t>
  </si>
  <si>
    <t>24 A 25</t>
  </si>
  <si>
    <t>22 A 23</t>
  </si>
  <si>
    <t>RESOLUCION N°1966 DE 19-11-1992 ICBF</t>
  </si>
  <si>
    <t>19 A 20</t>
  </si>
  <si>
    <r>
      <t>PROPONENTE No.</t>
    </r>
    <r>
      <rPr>
        <b/>
        <sz val="10"/>
        <color rgb="FFFF0000"/>
        <rFont val="Arial"/>
        <family val="2"/>
      </rPr>
      <t xml:space="preserve"> 3   CENTRO DE DESARROLLO COMUNITARIO VERSALLES</t>
    </r>
  </si>
  <si>
    <t>800,180,234-1</t>
  </si>
  <si>
    <t xml:space="preserve">CUMPLE </t>
  </si>
  <si>
    <t>EL PROPONENTE CUMPLE ___X___ NO CUMPLE _______</t>
  </si>
  <si>
    <t xml:space="preserve">CENTRO DE DESARROLLO COMUNITARIO VERSALLES </t>
  </si>
  <si>
    <t>2473</t>
  </si>
  <si>
    <t>En el formato registra el contrato 6 b experiencia habilitante pagina 59 Relaciona el contrato No 17-2004-128 no aporta copia del contrato,  no se pudo verificar no pertenece a esta regional, aparece el contrato  66-26-2014-128 de la regional Risaralda pero la copia es ilegible , se debe subsanar.</t>
  </si>
  <si>
    <t>falta verificar 2566 cupos  del contrato de Familias de Risaralda</t>
  </si>
  <si>
    <t>Faltan documentos debe subsanar.</t>
  </si>
  <si>
    <t>ICBF</t>
  </si>
  <si>
    <t>17-2011-0213</t>
  </si>
  <si>
    <t>NA</t>
  </si>
  <si>
    <t>17-2014-0187</t>
  </si>
  <si>
    <t>17-2014-128</t>
  </si>
  <si>
    <t>157-172</t>
  </si>
  <si>
    <t>en el formato registra el contrato 6 b experiencia habilitante pagina 59 Relaciona el contrato No 17-2004-128 no aporta copia del contrato,  no se pudo verificar no pertenece a esta regional, aparece el contrato  66-26-2014-128 de la regional Risaralda pero la copia es ilegible , se debe subsanar.</t>
  </si>
  <si>
    <t>SUBSANAR</t>
  </si>
  <si>
    <t>ESCUELA VEREDA EL EDEN Y SAN NICOLAS</t>
  </si>
  <si>
    <t>CDI - MODALIDAD FAMILIAR</t>
  </si>
  <si>
    <t>NO APORTO</t>
  </si>
  <si>
    <t>ESCUELA SAN ANTONIO DE ARMA Y  CASA EN VEREDA EL PLANCHON</t>
  </si>
  <si>
    <t>ESCUELA SAN ANTONIO DE ARMA Y  VEREDA LA LORENA</t>
  </si>
  <si>
    <t>ESCUELA LA ZULIA, LETICIA Y BASICA DEL LICEO CLAUDINA MUNERA</t>
  </si>
  <si>
    <t>ESCUELA ALTO D ELA MONTAÑA, CARMELO Y SAN ANTONIO</t>
  </si>
  <si>
    <t>ESCUELA PITO, LLANO GRANDE ABAJO Y URBANA BASICA DEL LICEO CLAUDINA MUNERA</t>
  </si>
  <si>
    <t>PISAMAL, CEAG (15 MARTES)</t>
  </si>
  <si>
    <t>MAL ABRIGO, GUAIMARAL,PORE</t>
  </si>
  <si>
    <t>MERMITA,DIAMANTE Y MONTE REDONDO, POMO, SAN MARTIN</t>
  </si>
  <si>
    <t>LOS CHARCOS,GUACO Y TAMBORAL</t>
  </si>
  <si>
    <t>I.E CLAUDINA MUNERA  ,MERMITA LA RUEDA</t>
  </si>
  <si>
    <t>I.E KENEDY, ENCIMADAS, SIETE CUEROS LA ASOMBROSA</t>
  </si>
  <si>
    <t xml:space="preserve">I.E KENEDY,LOS MORROS, PEÑOLES Y SANPABLO </t>
  </si>
  <si>
    <t xml:space="preserve">I.E KENEWDY, EL LIMON, CASINO RIOARRIBA </t>
  </si>
  <si>
    <t>VIBORAL, I.E CASTRILLONA,IE COLORADOS</t>
  </si>
  <si>
    <t>ANTIGUOS JUZGADOS, LA CUCARACHA, PALOCOPOSO Y MATA DE GUADUA</t>
  </si>
  <si>
    <t xml:space="preserve">MESONES, LA CHORRERA Y ALTOBONITO </t>
  </si>
  <si>
    <t>NUDILLALES PAMO</t>
  </si>
  <si>
    <t xml:space="preserve">ARMA </t>
  </si>
  <si>
    <t>EL HOYO LIMON PUENTE PIEDRA ARENILLAS LETICIA</t>
  </si>
  <si>
    <t>Ve Chupaderos, Ve La Guaira</t>
  </si>
  <si>
    <t>Ve Buena Vista Santa Cruz, Ve La Meseta, La Esperanza</t>
  </si>
  <si>
    <t>Ve Alegrias, Ve bajo Roblal, Ve el Roblal</t>
  </si>
  <si>
    <t>Ve La Camelia, Ve La Honda, Aranzazu</t>
  </si>
  <si>
    <t>Ve Muelas, Ve Buenos Aires, Aranzazu</t>
  </si>
  <si>
    <t>KR 5 4 -41</t>
  </si>
  <si>
    <t>SALON PARTE BAJA COLISEO  MUNICIPAL</t>
  </si>
  <si>
    <t xml:space="preserve">VEREDAS EL TAMBOR , LA CHUSPA Y LLANADAS </t>
  </si>
  <si>
    <t xml:space="preserve">PUESTO DE SALUD VEREDA EL LIMON </t>
  </si>
  <si>
    <t xml:space="preserve">VEREDAS EL VERSO, LA QUIEBRA Y SAN JOSE </t>
  </si>
  <si>
    <t xml:space="preserve">PUESTO DE SALUD CENTRO POBLADO LA FELISA </t>
  </si>
  <si>
    <t xml:space="preserve">CAPILLA VEREDA CUATRO ESQUINAS Y EL PERRO </t>
  </si>
  <si>
    <t xml:space="preserve"> ESCUELA ENCIMADAS </t>
  </si>
  <si>
    <t xml:space="preserve">PALO CABILDO,ANTIGUOS JUZGADOS </t>
  </si>
  <si>
    <t>ESCUELA MARISCAL SUCRE</t>
  </si>
  <si>
    <t>COLEGIO MARISCAL ROBLEDO</t>
  </si>
  <si>
    <t>CONTIGUO COLEGIO FRANCISCO JOSE DE CALDAS -CENTRO POBLADO CASTILLA</t>
  </si>
  <si>
    <t xml:space="preserve">ESCUELA VDA BUENOS AIRES - CASA DE OBRAS SOCIALES - ESCUELA VDA PAYANDE - ESCUELA VDA VENENCIA </t>
  </si>
  <si>
    <t>ESCUELA VDA SAN FRACISCO -ESCUELA VDA FILOBONITO - CASA VDA PALMA ALTA</t>
  </si>
  <si>
    <t xml:space="preserve">VEREDA LAS TROJES Y LA ALBANIA </t>
  </si>
  <si>
    <t xml:space="preserve">CASA VDA LAS COLES - ESCUELA VDA LOMA HERMOSA </t>
  </si>
  <si>
    <t>ESCUELA LA AMOLADORA DEL HOYO- TIENDA ROJA LA UNIÓN</t>
  </si>
  <si>
    <t>I.E LA PRESENTACIÓN- FRANCISCO JAVIER MEJÍA</t>
  </si>
  <si>
    <t>VEREDA LA QUIEBRA,LA PALMA,I,E LA PRESENTACION</t>
  </si>
  <si>
    <t>I.E LA NORMAL</t>
  </si>
  <si>
    <t>ESCUELA LA CONSOLATA</t>
  </si>
  <si>
    <t>CL ESCUELA LA CONSOLATA 0 0</t>
  </si>
  <si>
    <t>VEREDA CAÑAVERAL, PALO SANTO,I.E PRESENTACION</t>
  </si>
  <si>
    <t xml:space="preserve">ESCUELA LOS MANGOS, LA CHOCOLA, LA BAHIA </t>
  </si>
  <si>
    <t xml:space="preserve">FINCA LA SELVA, ESCUELA LA FRISOLERA </t>
  </si>
  <si>
    <t>1/300</t>
  </si>
  <si>
    <t>ANGELICA LILIANA RODRIGUEZ OSPINA</t>
  </si>
  <si>
    <t xml:space="preserve">PROFESIONAL EN DESARROLLO FAMILIAR </t>
  </si>
  <si>
    <t xml:space="preserve">UNIVERSIDAD DE CALDAS </t>
  </si>
  <si>
    <t xml:space="preserve">1. RED UNIVERSIDADES PUBLICAS DEL EJE CAFETERO
2. UNIVERSIDAD DE CALDAS
3. UNIVERSIDAD DE CALDAS
4. SED CALDAS
5. PULSO
6. ICBF REGIONAL CALDAS
7. UNIVERSIDAD DE CALDAS
8. FUNDACION MANUEL MEJIA
</t>
  </si>
  <si>
    <t xml:space="preserve">1. NO especifica
2. 01/07/2002  - 31/07/2014 y 02/01/2003 - 31/01/2003
3. 01/09/2003 - 30/09/2003 y 01/05/2004 - 31/05/2004
4. 30/09/2004 a 30/11/2004
5. 30/01/2005 a 15/12/2005
6. 16/04/2014 a 30/06/2007
7.26/02/2007 a 22/06/2007
8. 02/08/2013 a 31/12/2013
</t>
  </si>
  <si>
    <t xml:space="preserve">AUXILIAR INVESTIGACION
CPACITACION ESTUDIANTES Y DOCENTES DE BASICA PRIMARIA, SECUNDARIA Y MEDIA VOCACIONA
APOYO MODALIDAD HOGARES GESTORES
DOCENTE CATEDRATICA EN LA CATEGORIA DE PROFESOR AUXILIAR
IMPLEMENTACION DE MODALIDAD DE ATENCION FAMILIAS CON BIENESTAR. 
</t>
  </si>
  <si>
    <t>YULIANA MARCELA MONCADA CARMONA</t>
  </si>
  <si>
    <t>1. CENTRO DE DESARROLLO COMUNITARIO VERSALES</t>
  </si>
  <si>
    <t>1. 24/06/2013 a 4 de diciembre de 2013 y 07/01/2014 a la fecha</t>
  </si>
  <si>
    <t xml:space="preserve">COORDINADORA METODOLOGIA GENERACIONES CON BIENESTAR </t>
  </si>
  <si>
    <t>FRANCY YORLADY ZULUAGA</t>
  </si>
  <si>
    <t xml:space="preserve">TRABAJADORA SOCIAL </t>
  </si>
  <si>
    <t xml:space="preserve">1. INSTITUTO DE CULTURA Y TURISMO
2. CDCV 
3. FE Y ALEGRIA EJE CAFETERO </t>
  </si>
  <si>
    <t>1. 01/02/2013 a 31/05/2013
2. 01/09/2012/ a 31/12/2012 
3. 01/04/2010 a 31/05/2011</t>
  </si>
  <si>
    <t>1. COORDINADORA BIBLIOTECA SATELITE EL NEVADO
2. COORDINADORA DE GARANTIAS Y DERECHOS
3. COORDINADORA CENTRO DE DESARROLLO COMUNITARIO CAMPOAMOR</t>
  </si>
  <si>
    <t>VALENTINA VALENCIA OROZCO</t>
  </si>
  <si>
    <t xml:space="preserve">PSICOLOGA </t>
  </si>
  <si>
    <t xml:space="preserve">UNIVERSIDAD DE MANIZALES </t>
  </si>
  <si>
    <t>1. CDCV
2. CDCV</t>
  </si>
  <si>
    <t xml:space="preserve">1. 26/05/2013 a la fecha 
2. 6/02/2010 a 30/11/2009, 01/12/2009 a 30/06/2010,20/01/2011 a 21/11/2011, 10/01/2012 a 21/12/2012, 15/01/2012 a 15/12/2012
</t>
  </si>
  <si>
    <t xml:space="preserve">1. COORDINADORA GENERAL FAMILIAS CON BIENESTAR
2. PRESTACION DE SERVICIOS PROFESIONALES CASA HOGAR, CONFLICTO CON LA LEY   Y SERVICIO COMUNITARIO  </t>
  </si>
  <si>
    <t>ALEJANDRA ARISTIZABAL ECHEVERRI</t>
  </si>
  <si>
    <t xml:space="preserve">1. CDCV
2. U DE C
3,CDCV
</t>
  </si>
  <si>
    <t xml:space="preserve">1. 16/08/2012 a 31/12/2012
2. 1/08/2008 a 30/06/2010
3. 01/08/2008 a 30/08/2012  </t>
  </si>
  <si>
    <t xml:space="preserve">1. COORDINADORA METODOLOGICA DEL PROGRAMA GENERACIONES CON BIENESTAR 
2. PRACTICA CON FAMILIA ALCALDIA ARANZAZU 
3. ANIMADORA JUVENIL </t>
  </si>
  <si>
    <t>MARIA CRISTINA FORERO CASTAÑEDA</t>
  </si>
  <si>
    <t>NO ADJUNTO</t>
  </si>
  <si>
    <t xml:space="preserve">1. PARROQUIA SAN JUAN BAUTISTA 
2. SECRETARIA DE SALD  DEL MUNICIPIO DE NERIA 
3. CDCV 
</t>
  </si>
  <si>
    <t>1. 01/01/2001 a 30/08/2004
2. 01/01/2005 a 31/12/2015, 01/01/2006 a 31/12/2006, 01/01/2007 a 31/12/2007
3. 03/03/2008 a 31/12/2008, 19/01/2009 a 18/12/2009,18/01/2010 A 17/12/2010, 17/01/2011 A 21/12/2011, 10/01/2012 A 21/12/2012, 15/01/2013 A 15/12/2013</t>
  </si>
  <si>
    <t>1. PSICOLOGA
2.FORTALECIMIENTO SALUD MENTAL
3. PSICOLOGA CRIANZA CON CARIÑO</t>
  </si>
  <si>
    <t>MARIANA MORENO DUQUE</t>
  </si>
  <si>
    <t>1. CDCV 
2, CDCV</t>
  </si>
  <si>
    <t>1. 17/06/2013 a 04/12/2013 
2. 07/01/2014 a 02/08/2014</t>
  </si>
  <si>
    <t xml:space="preserve">1. COORDINADORA METODOLOGICA DEL PROGRAMA GENERACIONES CON BIENESTAR 
2. COORDINADORA METOLOGICA DEL PROGRAMA GENERACIONES CON BIENESTAR 
</t>
  </si>
  <si>
    <t xml:space="preserve">SI </t>
  </si>
  <si>
    <t>SANDRA LORENA HURTADO PUERTA</t>
  </si>
  <si>
    <t>1. CDCV
2,CDCV</t>
  </si>
  <si>
    <t>1. 17/06/2013 a 04/12/2013
2. 07/02014 a 02/08/2014</t>
  </si>
  <si>
    <t xml:space="preserve">1. COORDINADORA METODOLOGIA DEL PROGRAMA GENERACIONES CON BIENESTAR 
2. COORDINADORA METODOLOGIA DEL PROGRAMA GENERACIONES CON BIENESTAR </t>
  </si>
  <si>
    <t>ANGELA MARIA FRANCO</t>
  </si>
  <si>
    <t>1. COOASOBIEN 
2. EMPRESA SOCIAL DEL ESTADO SALUD DORADA 
3.CDCV</t>
  </si>
  <si>
    <t xml:space="preserve">1. 04/02/2013 a 30/12/2013
2. 01/01/2012 a 31/12/2012
3. 26/05/2014 a la fecha </t>
  </si>
  <si>
    <t xml:space="preserve">1. COORDINADORA PEDAGOGICA
2. EJECUTAR PROYECTO SALUD MENTAL 
3. AGENTE EDUCATIVO EN EL PROGRAMA FAMILIAS CON BIENESTAR 
</t>
  </si>
  <si>
    <t>2/300</t>
  </si>
  <si>
    <t>LAURA HOYOS ARIAS</t>
  </si>
  <si>
    <t xml:space="preserve">1. FUNDACION NIÑOS DE LOS ANDES
 </t>
  </si>
  <si>
    <t xml:space="preserve">1. 28/01/2013 a 26/12/2013
</t>
  </si>
  <si>
    <t xml:space="preserve">1. FORMADORA DE VIDA 
</t>
  </si>
  <si>
    <t>CAROLINA RIOS CAÑAS</t>
  </si>
  <si>
    <t xml:space="preserve">1. U DE CALDAS
2. CDCV </t>
  </si>
  <si>
    <t xml:space="preserve">1. 2009 A 2011.
2. 20/01/2014 a 02/08/2014 </t>
  </si>
  <si>
    <t>1. PRACTICA DE TRABAJO CON FAMILIA Y COMUNIDAD JARDIN SOCIAL ARAUCA 
2. PROMOTORA DE DERECHOS PROGRAMA GENERACIONES CON BIENESTAR CALDAS</t>
  </si>
  <si>
    <t>JULIO CESAR MUÑOZ RAMIREZ</t>
  </si>
  <si>
    <t xml:space="preserve">TRABAJADOR SOCIAL </t>
  </si>
  <si>
    <t>1. CDCV</t>
  </si>
  <si>
    <t>26/05/2014 a la fecha</t>
  </si>
  <si>
    <t>1. AGENTE EDUCATIVO EN EL PROGRAMA FAMILIAS CON BIENESTAR</t>
  </si>
  <si>
    <t>VICTORIA ANDREA GIRALDO</t>
  </si>
  <si>
    <t>1. FUNDACION MANUEL MEJIA 
2. CDCV</t>
  </si>
  <si>
    <t>1. 22/08/2014  a 30/12/2014
2. 26/05/2014 a la fecha</t>
  </si>
  <si>
    <t xml:space="preserve">1. SERVICIOS PROFESIONALES PROGRAMA FAMILIAS CON BIENESTAR 
2. AGENTE EDUCATIVO EN EL PROGRAMA FAMILIAS CON BIENESTAR </t>
  </si>
  <si>
    <t>CAROLINA RIVERA GARZON</t>
  </si>
  <si>
    <t xml:space="preserve">1. ALCALDIA MUNICIPAL ANSERMA
2. COASHOGARES
 </t>
  </si>
  <si>
    <t>1. 01/02/2011  a01/11/2011
2. 16/01/2013 a 31/12/2013</t>
  </si>
  <si>
    <t>1. SERVICIOS PROFESIONALES CASOS VIOLENCIA INTRAFAMILIAR 
2. PROFESIONAL DE APOYO PSICOSOCIAL ESTRATEGIA CERO A SIEMPRE MPIO ARANZAZU</t>
  </si>
  <si>
    <t>LUZ ANGELA SALAZAR CUBIDES</t>
  </si>
  <si>
    <t>1.CDCV</t>
  </si>
  <si>
    <t>1. 20/01/2014 a 02/08/2014</t>
  </si>
  <si>
    <t>1. PROMOTORA DE DERECHOS EN EL PROGRAMA GENERACIONES CON BIENESTAR</t>
  </si>
  <si>
    <t>CESAR AUGUSTO PATIÑO HIDALGO</t>
  </si>
  <si>
    <t xml:space="preserve">UNIVERSIDAD DEL QUINDIO </t>
  </si>
  <si>
    <t xml:space="preserve">FECHA ILEGIBLE </t>
  </si>
  <si>
    <t xml:space="preserve">NO ADJUNTO </t>
  </si>
  <si>
    <t>1. CERTIFICACION PRACTICA ILEGIBLE</t>
  </si>
  <si>
    <t>NO ADJUNTO CERTIFICADO LABORAL</t>
  </si>
  <si>
    <t>LUISA FERNANDA ARCILA SANCHEZ</t>
  </si>
  <si>
    <t>1. 8/04/2014 a 15/11/2014</t>
  </si>
  <si>
    <t>1. COORDINADORA EN EL PROGRAMA CENTRO DE VIDA LA ISLA</t>
  </si>
  <si>
    <t>LEIDY JOHANA CARDONA GALLEGO</t>
  </si>
  <si>
    <t xml:space="preserve">TRABAJDORA SOCIAL </t>
  </si>
  <si>
    <t xml:space="preserve">1. 20/01/2014 a 02/08/2014 </t>
  </si>
  <si>
    <t>YULI TATIANA LOPEZ JIMENEZ</t>
  </si>
  <si>
    <t xml:space="preserve">1. 26/05/2014 hasta la fecha </t>
  </si>
  <si>
    <t>CLAUDIA MARCELA CALVO ZAPATA</t>
  </si>
  <si>
    <t>LINA PAOLA LOAIZA BENITEZ</t>
  </si>
  <si>
    <t>CAROLINA BETANCURT VARGAS</t>
  </si>
  <si>
    <t>YULIANA LOPEZ LOPEZ</t>
  </si>
  <si>
    <t>NO APORTA</t>
  </si>
  <si>
    <t>AYMARA TABRES CASTELLANOS</t>
  </si>
  <si>
    <t xml:space="preserve">UNIVERSISAD DE CALDAS </t>
  </si>
  <si>
    <t xml:space="preserve">1. MPIO DE PUEBLO RICO RISARALDA </t>
  </si>
  <si>
    <t>1. 18/01/2013 a 30/06/2013, 06/07/2013 a 31/12/2013, 21/01/2014 a 30/06/2014</t>
  </si>
  <si>
    <t xml:space="preserve">1. APOYO EN LA GESTION COMO TRRABAJADORA SOCIAL DE LA COMISARIA DE FAMILIA </t>
  </si>
  <si>
    <t>JENNY PAOLA ARBELAEZ RIVILLAS</t>
  </si>
  <si>
    <t xml:space="preserve">1. CDCV </t>
  </si>
  <si>
    <t xml:space="preserve">1. 26/05/2014 a la fecha </t>
  </si>
  <si>
    <t>1. agente EDUCATIVO EN EL PROGRAMA FAMILIAS CON BIENESTAR</t>
  </si>
  <si>
    <t xml:space="preserve">UNIVERDIDAD DE CALDAS </t>
  </si>
  <si>
    <t>TERESITA DEL PILAR HURTADO TIRADO</t>
  </si>
  <si>
    <t>1. ASEM
2. HOSPITAL DPTAL SAN ANTONIO DE MARMATO
3. FUNDACION MANUEL MEJIA
4.CDCV</t>
  </si>
  <si>
    <t xml:space="preserve">1. 01/07/1998 a 30/11/1998, 01/07/2000 a 30/05/2002
2. 12/07/2010 a 11/09/2010. 
3. NO ADJUNTA FEHAS
4, 26/05/2014   a la fecha
</t>
  </si>
  <si>
    <t xml:space="preserve"> 1. ASESORA BIENESTAR SOCIAL DEL EMPLEADO
2.DESARROLLAR PROYECTO MENORES DE 5 AÑOS
3. AGENTE EDUCATIVO PROGRAMA FAMILIAS CON BIENESTAR
4.AGENTE EDUCATIVO PROGRAMA FAMILIAS CON BIENESTAR </t>
  </si>
  <si>
    <t>CENTRO DESARROLLO COMUNITARIO VERSALLES</t>
  </si>
  <si>
    <t>174-204</t>
  </si>
  <si>
    <t>EXPERIENCIA RESIDUAL</t>
  </si>
  <si>
    <t xml:space="preserve">NO </t>
  </si>
  <si>
    <t>205-227</t>
  </si>
  <si>
    <t>MONICA USMA AGUIRRE</t>
  </si>
  <si>
    <t>1.COOPAGROASESORES
2. FESCO
3. ICBF REGIONAL RISARALDA
4. CBF REGIONAL RISARALDA
5,CONSORCIO SOCIAL 2012
6. FUNDACION MANUEL MEJIA</t>
  </si>
  <si>
    <t>1.1/07/2005 a 31/01/2005
2. NO ESPECIFICA
3. 16/07/2007 a 30/12/2007 
4. , 14/04/2008 a 13/07/2008, 05/02/2008 a 20/03/2008, 19/09/2008 a 28/12/2008, 26/01/2009 a 25/12/2009, 22/01/2010 a 06/09/2010, 17/09/2010 a 3112/2010, 19/01/2011 a 21/09/2011
5. 18/07/2012 a 31/12/2012
6.21/05/2013 a 30/12/2013</t>
  </si>
  <si>
    <t xml:space="preserve">1. SERVICIOS COMO TRABAJADORA SOCIAL PROGRAMA SEGURIDAD ALIMENTARIA
2. COORDINADOR EDUCADOR FAMILIAR, CLUBES JUVENILES, Y NUEVA MODALIDAD.
3.SERVICIOS PROFESIONALES PROYECTO 131
4.SERVICIOS PROFESIONALES PROYECTO 131, 140,149,150,151
5. SUPERVISION TECNICA
6. MANEJO DE INFORMACION PARA EL PROYECTO FAMILIAS CON BIENESTAR 
</t>
  </si>
  <si>
    <t>ANGELA MARIA GONZALES</t>
  </si>
  <si>
    <t>1.FUNDACION MANUEL MEJIA 
2. U DE C
3, HOSPITAL INFANTIL UNIVERSIDAD</t>
  </si>
  <si>
    <t>1. 17/03/2014 a 17/04/2014, 7/02/2014 a 28/02/2014, 6/08/2013 a 5/09/2013, 2/08/2013 a 2/12/2013, 2/05/2013 a 2/08/2013 a 2/12/2013, 3/10/2012 a 30/12/2013.
2. DOCENTE POR PERIODOS ACADEMICOS
3.01/02/2004 a 31/12/2009</t>
  </si>
  <si>
    <t xml:space="preserve">1. PRESTAR SERVICIOS PROFESIONALES DE ASESORIA, PEDAGOGIA, CONCEPTUAL 
2.DOCENTE.
3. COORDINACION DEL PROYECTO AULA HOSPITAL, PEDAGOGIA HOSPITALARIO, </t>
  </si>
  <si>
    <t>GLORIA PATRICIA ALZATE TORO</t>
  </si>
  <si>
    <t xml:space="preserve">LICENCIADA EN ARTES ESCENICAS CON ENFASIS EN TEATRO </t>
  </si>
  <si>
    <t xml:space="preserve">1. ESCUELA NORMAL SUPERIOR </t>
  </si>
  <si>
    <t>1. 13/02/2013 a 13/06/2014</t>
  </si>
  <si>
    <t xml:space="preserve">1. DOCENTE </t>
  </si>
  <si>
    <t>LAURA HERNADEZ ROJAS</t>
  </si>
  <si>
    <t>LICENCIADA EN EDUCACION BASICA CON ENFASIS EN EDUCACION FISICA, RECREACION Y DEPORTE</t>
  </si>
  <si>
    <t>25/09/2013 a la fecha</t>
  </si>
  <si>
    <t xml:space="preserve">1. CARGO LICENCIADA EN EDUCACION FISICA </t>
  </si>
  <si>
    <t>MARIA BEATRIZ ARIAS ALZATE</t>
  </si>
  <si>
    <t xml:space="preserve">CONTADORA PUBLICA </t>
  </si>
  <si>
    <t xml:space="preserve">UNIVERSDIDAD DE MANIZALES </t>
  </si>
  <si>
    <t xml:space="preserve">1. COLPATRIA 
2. TECNICENTRO BINAUROS </t>
  </si>
  <si>
    <t>1.27/02/1989 a 09/07/2000
2, 1/10/2002 a 31/01/2007</t>
  </si>
  <si>
    <t xml:space="preserve">1. DIRECTORA TECNICA SUCURSAL MANIZALES 
2. AREA ADMINISTRATIVA CON ENFASIS EN CAPACITACION ADMINISTRATIVA Y TECNICA </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</si>
  <si>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</si>
  <si>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</si>
  <si>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ES SUBSANABLE POR SER FACTOR DE PONDERACION</t>
  </si>
  <si>
    <t>NO ES SUBSANABLE</t>
  </si>
  <si>
    <t>APORTAR TARJETA PROFESIONAL</t>
  </si>
  <si>
    <t>ADJUNTAR TARJETA PROFESIONAL</t>
  </si>
  <si>
    <t xml:space="preserve">anexo 11 y CARTA DE COMPROMISO DE DISPONER DEL ESPACIO MODALIDAD FAMILIAR </t>
  </si>
  <si>
    <t>QUEDO VALIDADA EN LA REGIONAL RISARALDA  - CON COOASOBIEN  DEBE 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</si>
</sst>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9"/>
      <color theme="1"/>
      <name val="Arial Narrow"/>
      <family val="2"/>
    </font>
    <font>
      <b/>
      <sz val="10"/>
      <color rgb="FFFF0000"/>
      <name val="Arial"/>
      <family val="2"/>
    </font>
    <font>
      <sz val="10"/>
      <color theme="1"/>
      <name val="Arial Narrow"/>
      <family val="2"/>
    </font>
    <font>
      <b/>
      <sz val="11"/>
      <color indexed="8"/>
      <name val="Arial"/>
      <family val="2"/>
    </font>
    <font>
      <sz val="11"/>
      <color indexed="8"/>
      <name val="Arial"/>
      <family val="2"/>
    </font>
    <font>
      <sz val="9"/>
      <color theme="1"/>
      <name val="Arial"/>
      <family val="2"/>
    </font>
    <font>
      <sz val="9"/>
      <color theme="1"/>
      <name val="Calibri"/>
      <family val="2"/>
      <scheme val="minor"/>
    </font>
    <font>
      <sz val="10"/>
      <color theme="1"/>
      <name val="Calibri"/>
      <family val="2"/>
      <scheme val="minor"/>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4" xfId="0" applyFont="1" applyFill="1" applyBorder="1" applyAlignment="1">
      <alignment vertical="center"/>
    </xf>
    <xf numFmtId="0" fontId="26" fillId="7" borderId="25" xfId="0" applyFont="1" applyFill="1" applyBorder="1" applyAlignment="1">
      <alignment horizontal="center" vertical="center" wrapText="1"/>
    </xf>
    <xf numFmtId="0" fontId="27" fillId="0" borderId="26" xfId="0" applyFont="1" applyBorder="1" applyAlignment="1">
      <alignment vertical="center" wrapText="1"/>
    </xf>
    <xf numFmtId="0" fontId="27" fillId="0" borderId="25" xfId="0" applyFont="1" applyBorder="1" applyAlignment="1">
      <alignment vertical="center"/>
    </xf>
    <xf numFmtId="0" fontId="26" fillId="7" borderId="26" xfId="0" applyFont="1" applyFill="1" applyBorder="1" applyAlignment="1">
      <alignment vertical="center"/>
    </xf>
    <xf numFmtId="0" fontId="27" fillId="7" borderId="25" xfId="0" applyFont="1" applyFill="1" applyBorder="1" applyAlignment="1">
      <alignment vertical="center"/>
    </xf>
    <xf numFmtId="0" fontId="27" fillId="7" borderId="0" xfId="0" applyFont="1" applyFill="1" applyAlignment="1">
      <alignment vertical="center"/>
    </xf>
    <xf numFmtId="0" fontId="27" fillId="7" borderId="26" xfId="0" applyFont="1" applyFill="1" applyBorder="1" applyAlignment="1">
      <alignment vertical="center"/>
    </xf>
    <xf numFmtId="0" fontId="26" fillId="7" borderId="27" xfId="0" applyFont="1" applyFill="1" applyBorder="1" applyAlignment="1">
      <alignment vertical="center"/>
    </xf>
    <xf numFmtId="0" fontId="26" fillId="7" borderId="0" xfId="0" applyFont="1" applyFill="1" applyAlignment="1">
      <alignment horizontal="center" vertical="center"/>
    </xf>
    <xf numFmtId="0" fontId="26" fillId="7" borderId="26" xfId="0" applyFont="1" applyFill="1" applyBorder="1" applyAlignment="1">
      <alignment horizontal="center" vertical="center"/>
    </xf>
    <xf numFmtId="0" fontId="27" fillId="7" borderId="22" xfId="0" applyFont="1" applyFill="1" applyBorder="1" applyAlignment="1">
      <alignment vertical="center"/>
    </xf>
    <xf numFmtId="0" fontId="27" fillId="8" borderId="23" xfId="0" applyFont="1" applyFill="1" applyBorder="1" applyAlignment="1">
      <alignment vertical="center"/>
    </xf>
    <xf numFmtId="0" fontId="27" fillId="7" borderId="24" xfId="0" applyFont="1" applyFill="1" applyBorder="1" applyAlignment="1">
      <alignment vertical="center"/>
    </xf>
    <xf numFmtId="0" fontId="27" fillId="8" borderId="0" xfId="0" applyFont="1" applyFill="1" applyAlignment="1">
      <alignment vertical="center"/>
    </xf>
    <xf numFmtId="0" fontId="27" fillId="7" borderId="30" xfId="0" applyFont="1" applyFill="1" applyBorder="1" applyAlignment="1">
      <alignment vertical="center"/>
    </xf>
    <xf numFmtId="0" fontId="27" fillId="8" borderId="32" xfId="0" applyFont="1" applyFill="1" applyBorder="1" applyAlignment="1">
      <alignment vertical="center"/>
    </xf>
    <xf numFmtId="0" fontId="27" fillId="7" borderId="33"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6" xfId="0" applyFont="1" applyBorder="1" applyAlignment="1">
      <alignment vertical="center"/>
    </xf>
    <xf numFmtId="0" fontId="27" fillId="7" borderId="32" xfId="0" applyFont="1" applyFill="1" applyBorder="1" applyAlignment="1">
      <alignment vertical="center" wrapText="1"/>
    </xf>
    <xf numFmtId="0" fontId="28"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0" xfId="0" applyFont="1" applyFill="1" applyBorder="1" applyAlignment="1">
      <alignment vertical="center"/>
    </xf>
    <xf numFmtId="0" fontId="33" fillId="7" borderId="30" xfId="0" applyFont="1" applyFill="1" applyBorder="1" applyAlignment="1">
      <alignment horizontal="center" vertical="center"/>
    </xf>
    <xf numFmtId="0" fontId="33" fillId="7" borderId="30" xfId="0" applyFont="1" applyFill="1" applyBorder="1" applyAlignment="1">
      <alignment vertical="center" wrapText="1"/>
    </xf>
    <xf numFmtId="0" fontId="0" fillId="0" borderId="0" xfId="0" applyBorder="1"/>
    <xf numFmtId="0" fontId="24" fillId="0" borderId="37" xfId="0" applyFont="1" applyBorder="1" applyAlignment="1">
      <alignment horizontal="center" vertical="center" wrapText="1"/>
    </xf>
    <xf numFmtId="0" fontId="29" fillId="0" borderId="0" xfId="0" applyFont="1" applyBorder="1" applyAlignment="1">
      <alignment horizontal="justify" vertical="center"/>
    </xf>
    <xf numFmtId="0" fontId="0" fillId="0" borderId="0" xfId="0" applyAlignment="1">
      <alignment horizontal="centerContinuous" vertical="justify"/>
    </xf>
    <xf numFmtId="0" fontId="6" fillId="0" borderId="0" xfId="0" applyFont="1"/>
    <xf numFmtId="0" fontId="24" fillId="6" borderId="1" xfId="0" applyFont="1" applyFill="1" applyBorder="1" applyAlignment="1">
      <alignment horizontal="center" vertical="center" wrapText="1"/>
    </xf>
    <xf numFmtId="0" fontId="0" fillId="0" borderId="1" xfId="0" applyBorder="1" applyAlignment="1">
      <alignment horizontal="center"/>
    </xf>
    <xf numFmtId="0" fontId="38" fillId="0" borderId="19" xfId="0" applyFont="1" applyBorder="1" applyAlignment="1">
      <alignment horizontal="center" vertical="center" wrapText="1"/>
    </xf>
    <xf numFmtId="0" fontId="38" fillId="7" borderId="19" xfId="0" applyFont="1" applyFill="1" applyBorder="1" applyAlignment="1">
      <alignment horizontal="justify" vertical="center" wrapText="1"/>
    </xf>
    <xf numFmtId="0" fontId="26" fillId="7" borderId="30" xfId="0" applyFont="1" applyFill="1" applyBorder="1" applyAlignment="1">
      <alignment vertical="center"/>
    </xf>
    <xf numFmtId="16" fontId="40" fillId="0" borderId="1" xfId="0" applyNumberFormat="1" applyFont="1" applyBorder="1" applyAlignment="1">
      <alignment horizontal="center" vertical="center"/>
    </xf>
    <xf numFmtId="0" fontId="40" fillId="0" borderId="1" xfId="0" applyFont="1" applyBorder="1" applyAlignment="1">
      <alignment horizontal="center" vertical="center"/>
    </xf>
    <xf numFmtId="0" fontId="40" fillId="7" borderId="19" xfId="0" applyFont="1" applyFill="1" applyBorder="1" applyAlignment="1">
      <alignment horizontal="center" vertical="center" wrapText="1"/>
    </xf>
    <xf numFmtId="17" fontId="38" fillId="0" borderId="19" xfId="0" applyNumberFormat="1" applyFont="1" applyBorder="1" applyAlignment="1">
      <alignment horizontal="center" vertical="center" wrapText="1"/>
    </xf>
    <xf numFmtId="0" fontId="40" fillId="0" borderId="19" xfId="0" applyFont="1" applyBorder="1" applyAlignment="1">
      <alignment horizontal="center" vertical="center" wrapText="1"/>
    </xf>
    <xf numFmtId="0" fontId="40" fillId="11" borderId="19"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7" fillId="8" borderId="0" xfId="0" applyNumberFormat="1" applyFont="1" applyFill="1" applyAlignment="1">
      <alignment horizontal="center" vertical="center"/>
    </xf>
    <xf numFmtId="9" fontId="27" fillId="8" borderId="32" xfId="0" applyNumberFormat="1" applyFont="1" applyFill="1" applyBorder="1" applyAlignment="1">
      <alignment horizontal="center" vertical="center"/>
    </xf>
    <xf numFmtId="14" fontId="0" fillId="0" borderId="7" xfId="0" applyNumberFormat="1" applyFill="1" applyBorder="1" applyAlignment="1" applyProtection="1">
      <alignment horizontal="left" vertical="center"/>
      <protection locked="0"/>
    </xf>
    <xf numFmtId="49" fontId="0" fillId="3" borderId="1" xfId="0" applyNumberFormat="1" applyFill="1" applyBorder="1" applyAlignment="1">
      <alignment horizontal="right" vertical="center"/>
    </xf>
    <xf numFmtId="0" fontId="41" fillId="2" borderId="1" xfId="0" applyFont="1" applyFill="1" applyBorder="1" applyAlignment="1">
      <alignment horizontal="center" vertical="center" wrapText="1"/>
    </xf>
    <xf numFmtId="0" fontId="0" fillId="0" borderId="0" xfId="0" applyFill="1" applyBorder="1"/>
    <xf numFmtId="0" fontId="42" fillId="0" borderId="1" xfId="0" applyFont="1" applyBorder="1" applyAlignment="1">
      <alignment horizontal="justify" vertical="center" wrapText="1"/>
    </xf>
    <xf numFmtId="0" fontId="42" fillId="0" borderId="1" xfId="0" applyFont="1" applyBorder="1" applyAlignment="1">
      <alignment horizontal="center"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wrapText="1"/>
    </xf>
    <xf numFmtId="0" fontId="0" fillId="0" borderId="1" xfId="0" applyBorder="1" applyAlignment="1">
      <alignment vertical="top" wrapText="1"/>
    </xf>
    <xf numFmtId="0" fontId="43" fillId="0" borderId="1" xfId="0" applyFont="1" applyBorder="1" applyAlignment="1">
      <alignment vertical="top" wrapText="1"/>
    </xf>
    <xf numFmtId="0" fontId="2" fillId="0" borderId="1" xfId="0" applyFont="1" applyBorder="1" applyAlignment="1">
      <alignment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0" fillId="0" borderId="1" xfId="0" applyFill="1" applyBorder="1" applyAlignment="1">
      <alignment vertical="top"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43" fillId="0" borderId="1" xfId="0" applyFont="1" applyBorder="1" applyAlignment="1">
      <alignment wrapText="1"/>
    </xf>
    <xf numFmtId="0" fontId="1" fillId="4" borderId="1" xfId="0" applyFont="1" applyFill="1" applyBorder="1" applyAlignment="1">
      <alignment horizontal="center" vertical="center" wrapText="1"/>
    </xf>
    <xf numFmtId="0" fontId="0" fillId="4" borderId="1" xfId="0" applyFill="1" applyBorder="1" applyAlignment="1">
      <alignment vertical="top" wrapText="1"/>
    </xf>
    <xf numFmtId="0" fontId="0" fillId="0" borderId="1" xfId="0" applyFont="1" applyFill="1" applyBorder="1" applyAlignment="1">
      <alignment horizontal="left" vertical="top"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1" fillId="0" borderId="1" xfId="0" applyFont="1" applyBorder="1" applyAlignment="1">
      <alignment horizontal="center" vertical="center" wrapText="1"/>
    </xf>
    <xf numFmtId="0" fontId="43" fillId="0" borderId="1" xfId="0" applyFont="1" applyFill="1" applyBorder="1" applyAlignment="1">
      <alignment wrapText="1"/>
    </xf>
    <xf numFmtId="0" fontId="2" fillId="0" borderId="1" xfId="0" applyFont="1" applyFill="1" applyBorder="1" applyAlignment="1">
      <alignment wrapText="1"/>
    </xf>
    <xf numFmtId="14" fontId="0" fillId="0" borderId="1" xfId="0" applyNumberFormat="1" applyFill="1" applyBorder="1" applyAlignment="1">
      <alignment horizontal="center" vertical="center" wrapText="1"/>
    </xf>
    <xf numFmtId="0" fontId="0" fillId="0" borderId="1" xfId="0" applyFill="1" applyBorder="1" applyAlignment="1">
      <alignment vertical="center" wrapText="1"/>
    </xf>
    <xf numFmtId="0" fontId="0" fillId="4" borderId="1" xfId="0" applyFill="1" applyBorder="1" applyAlignment="1">
      <alignment horizontal="center" vertical="center" wrapText="1"/>
    </xf>
    <xf numFmtId="0" fontId="0" fillId="0" borderId="1" xfId="0" applyBorder="1" applyAlignment="1">
      <alignment horizontal="center" wrapText="1"/>
    </xf>
    <xf numFmtId="14" fontId="0" fillId="0" borderId="1" xfId="0" applyNumberFormat="1" applyBorder="1" applyAlignment="1">
      <alignment horizontal="center" wrapText="1"/>
    </xf>
    <xf numFmtId="0" fontId="0" fillId="4" borderId="1" xfId="0" applyFill="1" applyBorder="1" applyAlignment="1">
      <alignment wrapText="1"/>
    </xf>
    <xf numFmtId="0" fontId="0" fillId="4" borderId="1" xfId="0" applyFill="1" applyBorder="1" applyAlignment="1">
      <alignment vertical="center" wrapText="1"/>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2" borderId="1" xfId="0" applyFill="1" applyBorder="1"/>
    <xf numFmtId="0" fontId="44" fillId="2" borderId="1" xfId="0" applyFont="1" applyFill="1" applyBorder="1" applyAlignment="1">
      <alignment wrapText="1"/>
    </xf>
    <xf numFmtId="0" fontId="0" fillId="2" borderId="1" xfId="0" applyFill="1" applyBorder="1" applyAlignment="1"/>
    <xf numFmtId="0" fontId="2" fillId="0" borderId="1" xfId="0" applyFont="1" applyBorder="1" applyAlignment="1">
      <alignment horizontal="right" vertical="center"/>
    </xf>
    <xf numFmtId="0" fontId="0" fillId="0" borderId="1" xfId="0" applyFont="1" applyFill="1" applyBorder="1" applyAlignment="1">
      <alignment horizontal="center" vertical="center" wrapText="1"/>
    </xf>
    <xf numFmtId="0" fontId="45" fillId="0" borderId="1" xfId="0" applyFont="1" applyFill="1" applyBorder="1" applyAlignment="1">
      <alignment horizontal="left" vertical="top" wrapText="1"/>
    </xf>
    <xf numFmtId="0" fontId="44" fillId="0" borderId="1" xfId="0" applyFont="1" applyFill="1" applyBorder="1" applyAlignment="1">
      <alignment horizontal="left" vertical="top" wrapText="1"/>
    </xf>
    <xf numFmtId="14" fontId="0" fillId="0" borderId="1" xfId="0" applyNumberFormat="1" applyBorder="1" applyAlignment="1">
      <alignment horizontal="center" vertical="center"/>
    </xf>
    <xf numFmtId="0" fontId="0" fillId="0" borderId="1" xfId="0" applyBorder="1" applyAlignment="1">
      <alignment vertical="top"/>
    </xf>
    <xf numFmtId="0" fontId="0" fillId="4" borderId="1" xfId="0" applyFill="1" applyBorder="1" applyAlignment="1">
      <alignment horizontal="center" vertical="center"/>
    </xf>
    <xf numFmtId="0" fontId="38" fillId="7" borderId="19" xfId="0" applyFont="1" applyFill="1" applyBorder="1" applyAlignment="1">
      <alignment horizontal="left" vertical="justify"/>
    </xf>
    <xf numFmtId="0" fontId="38" fillId="7" borderId="20" xfId="0" applyFont="1" applyFill="1" applyBorder="1" applyAlignment="1">
      <alignment horizontal="left" vertical="justify"/>
    </xf>
    <xf numFmtId="0" fontId="38" fillId="7" borderId="21" xfId="0" applyFont="1" applyFill="1" applyBorder="1" applyAlignment="1">
      <alignment horizontal="left" vertical="justify"/>
    </xf>
    <xf numFmtId="0" fontId="0" fillId="0" borderId="1" xfId="0" applyBorder="1" applyAlignment="1">
      <alignment horizontal="center"/>
    </xf>
    <xf numFmtId="0" fontId="37" fillId="0" borderId="0" xfId="0" applyFont="1" applyFill="1" applyBorder="1" applyAlignment="1" applyProtection="1">
      <alignment horizontal="center"/>
    </xf>
    <xf numFmtId="0" fontId="24" fillId="0" borderId="5" xfId="0" applyFont="1" applyBorder="1" applyAlignment="1">
      <alignment horizontal="center" vertical="center" wrapText="1"/>
    </xf>
    <xf numFmtId="0" fontId="24" fillId="0" borderId="36"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wrapText="1"/>
    </xf>
    <xf numFmtId="0" fontId="0" fillId="0" borderId="36" xfId="0" applyBorder="1" applyAlignment="1">
      <alignment horizontal="center" wrapText="1"/>
    </xf>
    <xf numFmtId="0" fontId="0" fillId="0" borderId="14" xfId="0" applyBorder="1" applyAlignment="1">
      <alignment horizontal="center" wrapText="1"/>
    </xf>
    <xf numFmtId="0" fontId="38" fillId="7" borderId="19" xfId="0" applyFont="1" applyFill="1" applyBorder="1" applyAlignment="1">
      <alignment horizontal="center" vertical="justify"/>
    </xf>
    <xf numFmtId="0" fontId="38" fillId="7" borderId="20" xfId="0" applyFont="1" applyFill="1" applyBorder="1" applyAlignment="1">
      <alignment horizontal="center" vertical="justify"/>
    </xf>
    <xf numFmtId="0" fontId="38" fillId="7" borderId="21" xfId="0" applyFont="1" applyFill="1" applyBorder="1" applyAlignment="1">
      <alignment horizontal="center" vertical="justify"/>
    </xf>
    <xf numFmtId="0" fontId="38" fillId="0" borderId="19" xfId="0" applyFont="1" applyBorder="1" applyAlignment="1">
      <alignment horizontal="left" vertical="justify"/>
    </xf>
    <xf numFmtId="0" fontId="38" fillId="0" borderId="20" xfId="0" applyFont="1" applyBorder="1" applyAlignment="1">
      <alignment horizontal="left" vertical="justify"/>
    </xf>
    <xf numFmtId="0" fontId="38" fillId="0" borderId="21" xfId="0" applyFont="1" applyBorder="1" applyAlignment="1">
      <alignment horizontal="left" vertical="justify"/>
    </xf>
    <xf numFmtId="0" fontId="0" fillId="0" borderId="5" xfId="0" applyBorder="1" applyAlignment="1">
      <alignment horizontal="center"/>
    </xf>
    <xf numFmtId="0" fontId="0" fillId="0" borderId="36" xfId="0" applyBorder="1" applyAlignment="1">
      <alignment horizontal="center"/>
    </xf>
    <xf numFmtId="0" fontId="0" fillId="0" borderId="14" xfId="0" applyBorder="1" applyAlignment="1">
      <alignment horizontal="center"/>
    </xf>
    <xf numFmtId="0" fontId="31" fillId="10" borderId="0" xfId="0" applyFont="1" applyFill="1" applyAlignment="1">
      <alignment horizontal="center"/>
    </xf>
    <xf numFmtId="0" fontId="30" fillId="0" borderId="0" xfId="0" applyFont="1" applyAlignment="1">
      <alignment horizontal="center" vertical="center"/>
    </xf>
    <xf numFmtId="0" fontId="24" fillId="6" borderId="5" xfId="0" applyFont="1" applyFill="1" applyBorder="1" applyAlignment="1">
      <alignment horizontal="center" vertical="center" wrapText="1"/>
    </xf>
    <xf numFmtId="0" fontId="24" fillId="6" borderId="36" xfId="0" applyFont="1" applyFill="1" applyBorder="1" applyAlignment="1">
      <alignment horizontal="center" vertical="center" wrapText="1"/>
    </xf>
    <xf numFmtId="0" fontId="24" fillId="6" borderId="14" xfId="0" applyFont="1" applyFill="1" applyBorder="1" applyAlignment="1">
      <alignment horizontal="center" vertical="center" wrapText="1"/>
    </xf>
    <xf numFmtId="0" fontId="40" fillId="0" borderId="5" xfId="0" applyFont="1" applyBorder="1" applyAlignment="1">
      <alignment horizontal="center"/>
    </xf>
    <xf numFmtId="0" fontId="40" fillId="0" borderId="36" xfId="0" applyFont="1" applyBorder="1" applyAlignment="1">
      <alignment horizontal="center"/>
    </xf>
    <xf numFmtId="0" fontId="40" fillId="0" borderId="14" xfId="0" applyFont="1" applyBorder="1" applyAlignment="1">
      <alignment horizontal="center"/>
    </xf>
    <xf numFmtId="0" fontId="38" fillId="7" borderId="38" xfId="0" applyFont="1" applyFill="1" applyBorder="1" applyAlignment="1">
      <alignment horizontal="left" vertical="justify"/>
    </xf>
    <xf numFmtId="0" fontId="38" fillId="7" borderId="39" xfId="0" applyFont="1" applyFill="1" applyBorder="1" applyAlignment="1">
      <alignment horizontal="left" vertical="justify"/>
    </xf>
    <xf numFmtId="0" fontId="38" fillId="7" borderId="40" xfId="0" applyFont="1" applyFill="1" applyBorder="1" applyAlignment="1">
      <alignment horizontal="left" vertical="justify"/>
    </xf>
    <xf numFmtId="0" fontId="0" fillId="4" borderId="5" xfId="0" applyFill="1" applyBorder="1" applyAlignment="1">
      <alignment horizontal="center"/>
    </xf>
    <xf numFmtId="0" fontId="0" fillId="4" borderId="36" xfId="0" applyFill="1" applyBorder="1" applyAlignment="1">
      <alignment horizontal="center"/>
    </xf>
    <xf numFmtId="0" fontId="0" fillId="4" borderId="14" xfId="0" applyFill="1" applyBorder="1" applyAlignment="1">
      <alignment horizontal="center"/>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0" fillId="4" borderId="5" xfId="0" applyFill="1" applyBorder="1" applyAlignment="1">
      <alignment horizontal="center" vertical="center" wrapText="1"/>
    </xf>
    <xf numFmtId="0" fontId="0" fillId="4" borderId="14" xfId="0"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44" fontId="34" fillId="7" borderId="29" xfId="3" applyFont="1" applyFill="1" applyBorder="1" applyAlignment="1">
      <alignment horizontal="center" vertical="center" wrapText="1"/>
    </xf>
    <xf numFmtId="44" fontId="34" fillId="7" borderId="28" xfId="3" applyFont="1" applyFill="1" applyBorder="1" applyAlignment="1">
      <alignment horizontal="center" vertical="center" wrapText="1"/>
    </xf>
    <xf numFmtId="0" fontId="26" fillId="9" borderId="27" xfId="0" applyFont="1" applyFill="1" applyBorder="1" applyAlignment="1">
      <alignment horizontal="center" vertical="center"/>
    </xf>
    <xf numFmtId="0" fontId="26" fillId="9" borderId="29" xfId="0" applyFont="1" applyFill="1" applyBorder="1" applyAlignment="1">
      <alignment horizontal="center" vertical="center"/>
    </xf>
    <xf numFmtId="0" fontId="26" fillId="9" borderId="28" xfId="0" applyFont="1" applyFill="1" applyBorder="1" applyAlignment="1">
      <alignment horizontal="center" vertical="center"/>
    </xf>
    <xf numFmtId="0" fontId="33" fillId="7" borderId="29" xfId="0" applyFont="1" applyFill="1" applyBorder="1" applyAlignment="1">
      <alignment horizontal="center" vertical="center" wrapText="1"/>
    </xf>
    <xf numFmtId="0" fontId="33" fillId="7" borderId="28"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7" borderId="23"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29" xfId="0" applyFont="1" applyFill="1" applyBorder="1" applyAlignment="1">
      <alignment horizontal="center" vertical="center" wrapText="1"/>
    </xf>
    <xf numFmtId="0" fontId="27" fillId="7" borderId="28" xfId="0" applyFont="1" applyFill="1" applyBorder="1" applyAlignment="1">
      <alignment horizontal="center" vertical="center" wrapText="1"/>
    </xf>
    <xf numFmtId="0" fontId="34" fillId="7" borderId="29" xfId="0" applyFont="1" applyFill="1" applyBorder="1" applyAlignment="1">
      <alignment horizontal="center" vertical="center" wrapText="1"/>
    </xf>
    <xf numFmtId="0" fontId="34" fillId="7" borderId="28" xfId="0" applyFont="1" applyFill="1" applyBorder="1" applyAlignment="1">
      <alignment horizontal="center" vertical="center" wrapText="1"/>
    </xf>
    <xf numFmtId="0" fontId="0" fillId="0" borderId="25" xfId="0" applyBorder="1"/>
    <xf numFmtId="0" fontId="26" fillId="7" borderId="32" xfId="0" applyFont="1" applyFill="1" applyBorder="1" applyAlignment="1">
      <alignment vertical="center" wrapText="1"/>
    </xf>
    <xf numFmtId="0" fontId="26" fillId="7" borderId="31" xfId="0" applyFont="1" applyFill="1" applyBorder="1" applyAlignment="1">
      <alignment vertical="center" wrapText="1"/>
    </xf>
    <xf numFmtId="0" fontId="27" fillId="7" borderId="35" xfId="0" applyFont="1" applyFill="1" applyBorder="1" applyAlignment="1">
      <alignment vertical="center"/>
    </xf>
    <xf numFmtId="0" fontId="26" fillId="7" borderId="22" xfId="0" applyFont="1" applyFill="1" applyBorder="1" applyAlignment="1">
      <alignment vertical="center"/>
    </xf>
    <xf numFmtId="0" fontId="26" fillId="7" borderId="30" xfId="0" applyFont="1" applyFill="1" applyBorder="1" applyAlignment="1">
      <alignment vertical="center"/>
    </xf>
    <xf numFmtId="0" fontId="26" fillId="7" borderId="23" xfId="0" applyFont="1" applyFill="1" applyBorder="1" applyAlignment="1">
      <alignment vertical="center" wrapText="1"/>
    </xf>
    <xf numFmtId="0" fontId="26" fillId="7" borderId="34" xfId="0" applyFont="1" applyFill="1" applyBorder="1" applyAlignment="1">
      <alignment vertical="center" wrapText="1"/>
    </xf>
    <xf numFmtId="0" fontId="27" fillId="7" borderId="26"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abSelected="1" zoomScale="75" zoomScaleNormal="75" workbookViewId="0">
      <selection activeCell="P33" sqref="P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9" t="s">
        <v>83</v>
      </c>
      <c r="B2" s="219"/>
      <c r="C2" s="219"/>
      <c r="D2" s="219"/>
      <c r="E2" s="219"/>
      <c r="F2" s="219"/>
      <c r="G2" s="219"/>
      <c r="H2" s="219"/>
      <c r="I2" s="219"/>
      <c r="J2" s="219"/>
      <c r="K2" s="219"/>
      <c r="L2" s="219"/>
    </row>
    <row r="4" spans="1:12" ht="16.5" x14ac:dyDescent="0.25">
      <c r="A4" s="233" t="s">
        <v>61</v>
      </c>
      <c r="B4" s="233"/>
      <c r="C4" s="233"/>
      <c r="D4" s="233"/>
      <c r="E4" s="233"/>
      <c r="F4" s="233"/>
      <c r="G4" s="233"/>
      <c r="H4" s="233"/>
      <c r="I4" s="233"/>
      <c r="J4" s="233"/>
      <c r="K4" s="233"/>
      <c r="L4" s="233"/>
    </row>
    <row r="5" spans="1:12" ht="16.5" x14ac:dyDescent="0.25">
      <c r="A5" s="55"/>
    </row>
    <row r="6" spans="1:12" ht="16.5" x14ac:dyDescent="0.25">
      <c r="A6" s="233" t="s">
        <v>148</v>
      </c>
      <c r="B6" s="233"/>
      <c r="C6" s="233"/>
      <c r="D6" s="233"/>
      <c r="E6" s="233"/>
      <c r="F6" s="233"/>
      <c r="G6" s="233"/>
      <c r="H6" s="233"/>
      <c r="I6" s="233"/>
      <c r="J6" s="233"/>
      <c r="K6" s="233"/>
      <c r="L6" s="233"/>
    </row>
    <row r="7" spans="1:12" ht="16.5" x14ac:dyDescent="0.25">
      <c r="A7" s="56"/>
    </row>
    <row r="8" spans="1:12" ht="109.5" customHeight="1" x14ac:dyDescent="0.25">
      <c r="A8" s="234" t="s">
        <v>149</v>
      </c>
      <c r="B8" s="234"/>
      <c r="C8" s="234"/>
      <c r="D8" s="234"/>
      <c r="E8" s="234"/>
      <c r="F8" s="234"/>
      <c r="G8" s="234"/>
      <c r="H8" s="234"/>
      <c r="I8" s="234"/>
      <c r="J8" s="234"/>
      <c r="K8" s="234"/>
      <c r="L8" s="234"/>
    </row>
    <row r="9" spans="1:12" ht="45.75" customHeight="1" x14ac:dyDescent="0.25">
      <c r="A9" s="234"/>
      <c r="B9" s="234"/>
      <c r="C9" s="234"/>
      <c r="D9" s="234"/>
      <c r="E9" s="234"/>
      <c r="F9" s="234"/>
      <c r="G9" s="234"/>
      <c r="H9" s="234"/>
      <c r="I9" s="234"/>
      <c r="J9" s="234"/>
      <c r="K9" s="234"/>
      <c r="L9" s="234"/>
    </row>
    <row r="10" spans="1:12" ht="28.5" customHeight="1" x14ac:dyDescent="0.25">
      <c r="A10" s="234" t="s">
        <v>86</v>
      </c>
      <c r="B10" s="234"/>
      <c r="C10" s="234"/>
      <c r="D10" s="234"/>
      <c r="E10" s="234"/>
      <c r="F10" s="234"/>
      <c r="G10" s="234"/>
      <c r="H10" s="234"/>
      <c r="I10" s="234"/>
      <c r="J10" s="234"/>
      <c r="K10" s="234"/>
      <c r="L10" s="234"/>
    </row>
    <row r="11" spans="1:12" ht="28.5" customHeight="1" x14ac:dyDescent="0.25">
      <c r="A11" s="234"/>
      <c r="B11" s="234"/>
      <c r="C11" s="234"/>
      <c r="D11" s="234"/>
      <c r="E11" s="234"/>
      <c r="F11" s="234"/>
      <c r="G11" s="234"/>
      <c r="H11" s="234"/>
      <c r="I11" s="234"/>
      <c r="J11" s="234"/>
      <c r="K11" s="234"/>
      <c r="L11" s="234"/>
    </row>
    <row r="12" spans="1:12" ht="15.75" thickBot="1" x14ac:dyDescent="0.3"/>
    <row r="13" spans="1:12" ht="15.75" thickBot="1" x14ac:dyDescent="0.3">
      <c r="A13" s="57" t="s">
        <v>62</v>
      </c>
      <c r="B13" s="235" t="s">
        <v>82</v>
      </c>
      <c r="C13" s="236"/>
      <c r="D13" s="236"/>
      <c r="E13" s="236"/>
      <c r="F13" s="236"/>
      <c r="G13" s="236"/>
      <c r="H13" s="236"/>
      <c r="I13" s="236"/>
      <c r="J13" s="236"/>
      <c r="K13" s="236"/>
      <c r="L13" s="236"/>
    </row>
    <row r="14" spans="1:12" s="74" customFormat="1" ht="25.5" customHeight="1" thickBot="1" x14ac:dyDescent="0.3">
      <c r="A14" s="58">
        <v>1</v>
      </c>
      <c r="B14" s="201" t="s">
        <v>165</v>
      </c>
      <c r="C14" s="202" t="s">
        <v>150</v>
      </c>
      <c r="D14" s="202" t="s">
        <v>150</v>
      </c>
      <c r="E14" s="202" t="s">
        <v>150</v>
      </c>
      <c r="F14" s="202" t="s">
        <v>150</v>
      </c>
      <c r="G14" s="202" t="s">
        <v>150</v>
      </c>
      <c r="H14" s="202" t="s">
        <v>150</v>
      </c>
      <c r="I14" s="202" t="s">
        <v>150</v>
      </c>
      <c r="J14" s="202" t="s">
        <v>150</v>
      </c>
      <c r="K14" s="202" t="s">
        <v>150</v>
      </c>
      <c r="L14" s="203" t="s">
        <v>150</v>
      </c>
    </row>
    <row r="15" spans="1:12" s="74" customFormat="1" ht="15.75" thickBot="1" x14ac:dyDescent="0.3">
      <c r="A15" s="58">
        <f>SUM(A14+1)</f>
        <v>2</v>
      </c>
      <c r="B15" s="201" t="s">
        <v>166</v>
      </c>
      <c r="C15" s="202" t="s">
        <v>151</v>
      </c>
      <c r="D15" s="202" t="s">
        <v>151</v>
      </c>
      <c r="E15" s="202" t="s">
        <v>151</v>
      </c>
      <c r="F15" s="202" t="s">
        <v>151</v>
      </c>
      <c r="G15" s="202" t="s">
        <v>151</v>
      </c>
      <c r="H15" s="202" t="s">
        <v>151</v>
      </c>
      <c r="I15" s="202" t="s">
        <v>151</v>
      </c>
      <c r="J15" s="202" t="s">
        <v>151</v>
      </c>
      <c r="K15" s="202" t="s">
        <v>151</v>
      </c>
      <c r="L15" s="203" t="s">
        <v>151</v>
      </c>
    </row>
    <row r="16" spans="1:12" s="74" customFormat="1" ht="15.75" thickBot="1" x14ac:dyDescent="0.3">
      <c r="A16" s="58">
        <f t="shared" ref="A16:A27" si="0">SUM(A15+1)</f>
        <v>3</v>
      </c>
      <c r="B16" s="201" t="s">
        <v>162</v>
      </c>
      <c r="C16" s="202" t="s">
        <v>152</v>
      </c>
      <c r="D16" s="202" t="s">
        <v>152</v>
      </c>
      <c r="E16" s="202" t="s">
        <v>152</v>
      </c>
      <c r="F16" s="202" t="s">
        <v>152</v>
      </c>
      <c r="G16" s="202" t="s">
        <v>152</v>
      </c>
      <c r="H16" s="202" t="s">
        <v>152</v>
      </c>
      <c r="I16" s="202" t="s">
        <v>152</v>
      </c>
      <c r="J16" s="202" t="s">
        <v>152</v>
      </c>
      <c r="K16" s="202" t="s">
        <v>152</v>
      </c>
      <c r="L16" s="203" t="s">
        <v>152</v>
      </c>
    </row>
    <row r="17" spans="1:14" s="74" customFormat="1" ht="15.75" thickBot="1" x14ac:dyDescent="0.3">
      <c r="A17" s="58">
        <f t="shared" si="0"/>
        <v>4</v>
      </c>
      <c r="B17" s="201" t="s">
        <v>163</v>
      </c>
      <c r="C17" s="202" t="s">
        <v>153</v>
      </c>
      <c r="D17" s="202" t="s">
        <v>153</v>
      </c>
      <c r="E17" s="202" t="s">
        <v>153</v>
      </c>
      <c r="F17" s="202" t="s">
        <v>153</v>
      </c>
      <c r="G17" s="202" t="s">
        <v>153</v>
      </c>
      <c r="H17" s="202" t="s">
        <v>153</v>
      </c>
      <c r="I17" s="202" t="s">
        <v>153</v>
      </c>
      <c r="J17" s="202" t="s">
        <v>153</v>
      </c>
      <c r="K17" s="202" t="s">
        <v>153</v>
      </c>
      <c r="L17" s="203" t="s">
        <v>153</v>
      </c>
    </row>
    <row r="18" spans="1:14" s="74" customFormat="1" ht="15.75" thickBot="1" x14ac:dyDescent="0.3">
      <c r="A18" s="58">
        <f t="shared" si="0"/>
        <v>5</v>
      </c>
      <c r="B18" s="201" t="s">
        <v>154</v>
      </c>
      <c r="C18" s="202" t="s">
        <v>154</v>
      </c>
      <c r="D18" s="202" t="s">
        <v>154</v>
      </c>
      <c r="E18" s="202" t="s">
        <v>154</v>
      </c>
      <c r="F18" s="202" t="s">
        <v>154</v>
      </c>
      <c r="G18" s="202" t="s">
        <v>154</v>
      </c>
      <c r="H18" s="202" t="s">
        <v>154</v>
      </c>
      <c r="I18" s="202" t="s">
        <v>154</v>
      </c>
      <c r="J18" s="202" t="s">
        <v>154</v>
      </c>
      <c r="K18" s="202" t="s">
        <v>154</v>
      </c>
      <c r="L18" s="203" t="s">
        <v>154</v>
      </c>
    </row>
    <row r="19" spans="1:14" s="74" customFormat="1" ht="15.75" thickBot="1" x14ac:dyDescent="0.3">
      <c r="A19" s="58">
        <f t="shared" si="0"/>
        <v>6</v>
      </c>
      <c r="B19" s="201" t="s">
        <v>155</v>
      </c>
      <c r="C19" s="202" t="s">
        <v>155</v>
      </c>
      <c r="D19" s="202" t="s">
        <v>155</v>
      </c>
      <c r="E19" s="202" t="s">
        <v>155</v>
      </c>
      <c r="F19" s="202" t="s">
        <v>155</v>
      </c>
      <c r="G19" s="202" t="s">
        <v>155</v>
      </c>
      <c r="H19" s="202" t="s">
        <v>155</v>
      </c>
      <c r="I19" s="202" t="s">
        <v>155</v>
      </c>
      <c r="J19" s="202" t="s">
        <v>155</v>
      </c>
      <c r="K19" s="202" t="s">
        <v>155</v>
      </c>
      <c r="L19" s="203" t="s">
        <v>155</v>
      </c>
    </row>
    <row r="20" spans="1:14" s="74" customFormat="1" ht="15.75" thickBot="1" x14ac:dyDescent="0.3">
      <c r="A20" s="58">
        <f t="shared" si="0"/>
        <v>7</v>
      </c>
      <c r="B20" s="201" t="s">
        <v>167</v>
      </c>
      <c r="C20" s="202" t="s">
        <v>156</v>
      </c>
      <c r="D20" s="202" t="s">
        <v>156</v>
      </c>
      <c r="E20" s="202" t="s">
        <v>156</v>
      </c>
      <c r="F20" s="202" t="s">
        <v>156</v>
      </c>
      <c r="G20" s="202" t="s">
        <v>156</v>
      </c>
      <c r="H20" s="202" t="s">
        <v>156</v>
      </c>
      <c r="I20" s="202" t="s">
        <v>156</v>
      </c>
      <c r="J20" s="202" t="s">
        <v>156</v>
      </c>
      <c r="K20" s="202" t="s">
        <v>156</v>
      </c>
      <c r="L20" s="203" t="s">
        <v>156</v>
      </c>
    </row>
    <row r="21" spans="1:14" ht="15.75" thickBot="1" x14ac:dyDescent="0.3">
      <c r="A21" s="58">
        <f t="shared" si="0"/>
        <v>8</v>
      </c>
      <c r="B21" s="201" t="s">
        <v>164</v>
      </c>
      <c r="C21" s="202" t="s">
        <v>157</v>
      </c>
      <c r="D21" s="202" t="s">
        <v>157</v>
      </c>
      <c r="E21" s="202" t="s">
        <v>157</v>
      </c>
      <c r="F21" s="202" t="s">
        <v>157</v>
      </c>
      <c r="G21" s="202" t="s">
        <v>157</v>
      </c>
      <c r="H21" s="202" t="s">
        <v>157</v>
      </c>
      <c r="I21" s="202" t="s">
        <v>157</v>
      </c>
      <c r="J21" s="202" t="s">
        <v>157</v>
      </c>
      <c r="K21" s="202" t="s">
        <v>157</v>
      </c>
      <c r="L21" s="203" t="s">
        <v>157</v>
      </c>
    </row>
    <row r="22" spans="1:14" ht="15.75" thickBot="1" x14ac:dyDescent="0.3">
      <c r="A22" s="58">
        <f t="shared" si="0"/>
        <v>9</v>
      </c>
      <c r="B22" s="204" t="s">
        <v>158</v>
      </c>
      <c r="C22" s="204"/>
      <c r="D22" s="204"/>
      <c r="E22" s="204"/>
      <c r="F22" s="204"/>
      <c r="G22" s="204"/>
      <c r="H22" s="204"/>
      <c r="I22" s="204"/>
      <c r="J22" s="204"/>
      <c r="K22" s="204"/>
      <c r="L22" s="204"/>
    </row>
    <row r="23" spans="1:14" ht="15.75" thickBot="1" x14ac:dyDescent="0.3">
      <c r="A23" s="58">
        <f t="shared" si="0"/>
        <v>10</v>
      </c>
      <c r="B23" s="204" t="s">
        <v>168</v>
      </c>
      <c r="C23" s="204"/>
      <c r="D23" s="204"/>
      <c r="E23" s="204"/>
      <c r="F23" s="204"/>
      <c r="G23" s="204"/>
      <c r="H23" s="204"/>
      <c r="I23" s="204"/>
      <c r="J23" s="204"/>
      <c r="K23" s="204"/>
      <c r="L23" s="204"/>
    </row>
    <row r="24" spans="1:14" s="74" customFormat="1" ht="15.75" thickBot="1" x14ac:dyDescent="0.3">
      <c r="A24" s="58">
        <f t="shared" si="0"/>
        <v>11</v>
      </c>
      <c r="B24" s="204" t="s">
        <v>169</v>
      </c>
      <c r="C24" s="204"/>
      <c r="D24" s="204"/>
      <c r="E24" s="204"/>
      <c r="F24" s="204"/>
      <c r="G24" s="204"/>
      <c r="H24" s="204"/>
      <c r="I24" s="204"/>
      <c r="J24" s="204"/>
      <c r="K24" s="204"/>
      <c r="L24" s="204"/>
      <c r="N24" s="130"/>
    </row>
    <row r="25" spans="1:14" s="74" customFormat="1" x14ac:dyDescent="0.25">
      <c r="A25" s="127">
        <f t="shared" si="0"/>
        <v>12</v>
      </c>
      <c r="B25" s="205" t="s">
        <v>159</v>
      </c>
      <c r="C25" s="205"/>
      <c r="D25" s="205"/>
      <c r="E25" s="205"/>
      <c r="F25" s="205"/>
      <c r="G25" s="205"/>
      <c r="H25" s="205"/>
      <c r="I25" s="205"/>
      <c r="J25" s="205"/>
      <c r="K25" s="205"/>
      <c r="L25" s="205"/>
    </row>
    <row r="26" spans="1:14" x14ac:dyDescent="0.25">
      <c r="A26" s="68">
        <f t="shared" si="0"/>
        <v>13</v>
      </c>
      <c r="B26" s="204" t="s">
        <v>160</v>
      </c>
      <c r="C26" s="204"/>
      <c r="D26" s="204"/>
      <c r="E26" s="204"/>
      <c r="F26" s="204"/>
      <c r="G26" s="204"/>
      <c r="H26" s="204"/>
      <c r="I26" s="204"/>
      <c r="J26" s="204"/>
      <c r="K26" s="204"/>
      <c r="L26" s="204"/>
    </row>
    <row r="27" spans="1:14" s="126" customFormat="1" x14ac:dyDescent="0.25">
      <c r="A27" s="68">
        <f t="shared" si="0"/>
        <v>14</v>
      </c>
      <c r="B27" s="204" t="s">
        <v>161</v>
      </c>
      <c r="C27" s="204"/>
      <c r="D27" s="204"/>
      <c r="E27" s="204"/>
      <c r="F27" s="204"/>
      <c r="G27" s="204"/>
      <c r="H27" s="204"/>
      <c r="I27" s="204"/>
      <c r="J27" s="204"/>
      <c r="K27" s="204"/>
      <c r="L27" s="204"/>
    </row>
    <row r="28" spans="1:14" s="126" customFormat="1" x14ac:dyDescent="0.25">
      <c r="A28" s="60"/>
      <c r="B28" s="60"/>
      <c r="C28" s="60"/>
      <c r="D28" s="60"/>
      <c r="E28" s="206"/>
      <c r="F28" s="206"/>
      <c r="G28" s="206"/>
      <c r="H28" s="206"/>
      <c r="I28" s="206"/>
      <c r="J28" s="206"/>
      <c r="K28" s="206"/>
      <c r="L28" s="206"/>
      <c r="M28" s="206"/>
      <c r="N28" s="206"/>
    </row>
    <row r="29" spans="1:14" s="126" customFormat="1" x14ac:dyDescent="0.25">
      <c r="A29" s="128"/>
      <c r="B29" s="60"/>
      <c r="C29" s="60"/>
      <c r="D29" s="60"/>
      <c r="E29" s="200"/>
      <c r="F29" s="200"/>
      <c r="G29" s="200"/>
      <c r="H29" s="200"/>
      <c r="I29" s="200"/>
      <c r="J29" s="200"/>
      <c r="K29" s="200"/>
      <c r="L29" s="200"/>
      <c r="M29" s="200"/>
      <c r="N29" s="200"/>
    </row>
    <row r="30" spans="1:14" s="129" customFormat="1" ht="15" customHeight="1" x14ac:dyDescent="0.25">
      <c r="A30" s="220" t="s">
        <v>190</v>
      </c>
      <c r="B30" s="220"/>
      <c r="C30" s="220"/>
      <c r="D30" s="220"/>
      <c r="E30" s="220"/>
      <c r="F30" s="220"/>
      <c r="G30" s="220"/>
      <c r="H30" s="220"/>
      <c r="I30" s="220"/>
      <c r="J30" s="220"/>
      <c r="K30" s="220"/>
      <c r="L30" s="220"/>
    </row>
    <row r="31" spans="1:14" s="129" customFormat="1" x14ac:dyDescent="0.25">
      <c r="A31" s="74"/>
      <c r="B31" s="74"/>
      <c r="C31" s="74"/>
      <c r="D31" s="74"/>
      <c r="E31" s="74"/>
      <c r="F31" s="74"/>
      <c r="G31" s="74"/>
      <c r="H31" s="74"/>
      <c r="I31" s="74"/>
      <c r="J31" s="74"/>
      <c r="K31" s="74"/>
      <c r="L31" s="74"/>
    </row>
    <row r="32" spans="1:14" ht="27" customHeight="1" x14ac:dyDescent="0.25">
      <c r="A32" s="221" t="s">
        <v>63</v>
      </c>
      <c r="B32" s="222"/>
      <c r="C32" s="222"/>
      <c r="D32" s="223"/>
      <c r="E32" s="59" t="s">
        <v>64</v>
      </c>
      <c r="F32" s="131" t="s">
        <v>65</v>
      </c>
      <c r="G32" s="131" t="s">
        <v>66</v>
      </c>
      <c r="H32" s="221" t="s">
        <v>2</v>
      </c>
      <c r="I32" s="222"/>
      <c r="J32" s="222"/>
      <c r="K32" s="222"/>
      <c r="L32" s="223"/>
    </row>
    <row r="33" spans="1:12" s="74" customFormat="1" ht="30.75" customHeight="1" x14ac:dyDescent="0.25">
      <c r="A33" s="227" t="s">
        <v>179</v>
      </c>
      <c r="B33" s="228"/>
      <c r="C33" s="228"/>
      <c r="D33" s="229"/>
      <c r="E33" s="136" t="s">
        <v>180</v>
      </c>
      <c r="F33" s="137" t="s">
        <v>181</v>
      </c>
      <c r="G33" s="1"/>
      <c r="H33" s="230" t="s">
        <v>182</v>
      </c>
      <c r="I33" s="231"/>
      <c r="J33" s="231"/>
      <c r="K33" s="231"/>
      <c r="L33" s="232"/>
    </row>
    <row r="34" spans="1:12" s="74" customFormat="1" ht="35.25" customHeight="1" x14ac:dyDescent="0.25">
      <c r="A34" s="196" t="s">
        <v>170</v>
      </c>
      <c r="B34" s="197"/>
      <c r="C34" s="197"/>
      <c r="D34" s="198"/>
      <c r="E34" s="138">
        <v>18</v>
      </c>
      <c r="F34" s="137" t="s">
        <v>181</v>
      </c>
      <c r="G34" s="1"/>
      <c r="H34" s="216"/>
      <c r="I34" s="217"/>
      <c r="J34" s="217"/>
      <c r="K34" s="217"/>
      <c r="L34" s="218"/>
    </row>
    <row r="35" spans="1:12" s="74" customFormat="1" ht="24.75" customHeight="1" x14ac:dyDescent="0.25">
      <c r="A35" s="196" t="s">
        <v>123</v>
      </c>
      <c r="B35" s="197"/>
      <c r="C35" s="197"/>
      <c r="D35" s="198"/>
      <c r="E35" s="138" t="s">
        <v>183</v>
      </c>
      <c r="F35" s="137" t="s">
        <v>181</v>
      </c>
      <c r="G35" s="1"/>
      <c r="H35" s="216" t="s">
        <v>184</v>
      </c>
      <c r="I35" s="217"/>
      <c r="J35" s="217"/>
      <c r="K35" s="217"/>
      <c r="L35" s="218"/>
    </row>
    <row r="36" spans="1:12" s="74" customFormat="1" ht="27" customHeight="1" x14ac:dyDescent="0.25">
      <c r="A36" s="213" t="s">
        <v>171</v>
      </c>
      <c r="B36" s="214"/>
      <c r="C36" s="214"/>
      <c r="D36" s="215"/>
      <c r="E36" s="133">
        <v>3</v>
      </c>
      <c r="F36" s="132" t="s">
        <v>181</v>
      </c>
      <c r="G36" s="137"/>
      <c r="H36" s="224" t="s">
        <v>185</v>
      </c>
      <c r="I36" s="225"/>
      <c r="J36" s="225"/>
      <c r="K36" s="225"/>
      <c r="L36" s="226"/>
    </row>
    <row r="37" spans="1:12" s="74" customFormat="1" ht="20.25" customHeight="1" x14ac:dyDescent="0.25">
      <c r="A37" s="213" t="s">
        <v>85</v>
      </c>
      <c r="B37" s="214"/>
      <c r="C37" s="214"/>
      <c r="D37" s="215"/>
      <c r="E37" s="139"/>
      <c r="F37" s="132"/>
      <c r="G37" s="1"/>
      <c r="H37" s="216"/>
      <c r="I37" s="217"/>
      <c r="J37" s="217"/>
      <c r="K37" s="217"/>
      <c r="L37" s="218"/>
    </row>
    <row r="38" spans="1:12" s="74" customFormat="1" ht="28.5" customHeight="1" x14ac:dyDescent="0.25">
      <c r="A38" s="213" t="s">
        <v>172</v>
      </c>
      <c r="B38" s="214"/>
      <c r="C38" s="214"/>
      <c r="D38" s="215"/>
      <c r="E38" s="140">
        <v>16</v>
      </c>
      <c r="F38" s="137" t="s">
        <v>181</v>
      </c>
      <c r="G38" s="1"/>
      <c r="H38" s="207"/>
      <c r="I38" s="208"/>
      <c r="J38" s="208"/>
      <c r="K38" s="208"/>
      <c r="L38" s="209"/>
    </row>
    <row r="39" spans="1:12" s="74" customFormat="1" ht="28.5" customHeight="1" x14ac:dyDescent="0.25">
      <c r="A39" s="213" t="s">
        <v>173</v>
      </c>
      <c r="B39" s="214"/>
      <c r="C39" s="214"/>
      <c r="D39" s="215"/>
      <c r="E39" s="133"/>
      <c r="F39" s="132"/>
      <c r="G39" s="1"/>
      <c r="H39" s="216"/>
      <c r="I39" s="217"/>
      <c r="J39" s="217"/>
      <c r="K39" s="217"/>
      <c r="L39" s="218"/>
    </row>
    <row r="40" spans="1:12" s="74" customFormat="1" ht="15.75" customHeight="1" x14ac:dyDescent="0.25">
      <c r="A40" s="196" t="s">
        <v>67</v>
      </c>
      <c r="B40" s="197"/>
      <c r="C40" s="197"/>
      <c r="D40" s="198"/>
      <c r="E40" s="138">
        <v>26</v>
      </c>
      <c r="F40" s="137" t="s">
        <v>181</v>
      </c>
      <c r="G40" s="1"/>
      <c r="H40" s="216"/>
      <c r="I40" s="217"/>
      <c r="J40" s="217"/>
      <c r="K40" s="217"/>
      <c r="L40" s="218"/>
    </row>
    <row r="41" spans="1:12" s="74" customFormat="1" ht="19.5" customHeight="1" x14ac:dyDescent="0.25">
      <c r="A41" s="196" t="s">
        <v>174</v>
      </c>
      <c r="B41" s="197"/>
      <c r="C41" s="197"/>
      <c r="D41" s="198"/>
      <c r="E41" s="138">
        <v>17</v>
      </c>
      <c r="F41" s="137" t="s">
        <v>181</v>
      </c>
      <c r="G41" s="1"/>
      <c r="H41" s="216"/>
      <c r="I41" s="217"/>
      <c r="J41" s="217"/>
      <c r="K41" s="217"/>
      <c r="L41" s="218"/>
    </row>
    <row r="42" spans="1:12" s="74" customFormat="1" ht="27.75" customHeight="1" x14ac:dyDescent="0.25">
      <c r="A42" s="196" t="s">
        <v>68</v>
      </c>
      <c r="B42" s="197"/>
      <c r="C42" s="197"/>
      <c r="D42" s="198"/>
      <c r="E42" s="138" t="s">
        <v>186</v>
      </c>
      <c r="F42" s="137" t="s">
        <v>181</v>
      </c>
      <c r="G42" s="1"/>
      <c r="H42" s="216"/>
      <c r="I42" s="217"/>
      <c r="J42" s="217"/>
      <c r="K42" s="217"/>
      <c r="L42" s="218"/>
    </row>
    <row r="43" spans="1:12" s="74" customFormat="1" ht="61.5" customHeight="1" x14ac:dyDescent="0.25">
      <c r="A43" s="196" t="s">
        <v>69</v>
      </c>
      <c r="B43" s="197"/>
      <c r="C43" s="197"/>
      <c r="D43" s="198"/>
      <c r="E43" s="138" t="s">
        <v>187</v>
      </c>
      <c r="F43" s="137" t="s">
        <v>181</v>
      </c>
      <c r="G43" s="1"/>
      <c r="H43" s="216"/>
      <c r="I43" s="217"/>
      <c r="J43" s="217"/>
      <c r="K43" s="217"/>
      <c r="L43" s="218"/>
    </row>
    <row r="44" spans="1:12" s="74" customFormat="1" ht="17.25" customHeight="1" x14ac:dyDescent="0.25">
      <c r="A44" s="196" t="s">
        <v>175</v>
      </c>
      <c r="B44" s="197"/>
      <c r="C44" s="197"/>
      <c r="D44" s="198"/>
      <c r="E44" s="138">
        <v>21</v>
      </c>
      <c r="F44" s="137" t="s">
        <v>181</v>
      </c>
      <c r="G44" s="1"/>
      <c r="H44" s="216"/>
      <c r="I44" s="217"/>
      <c r="J44" s="217"/>
      <c r="K44" s="217"/>
      <c r="L44" s="218"/>
    </row>
    <row r="45" spans="1:12" s="74" customFormat="1" ht="30" customHeight="1" x14ac:dyDescent="0.25">
      <c r="A45" s="210" t="s">
        <v>176</v>
      </c>
      <c r="B45" s="211"/>
      <c r="C45" s="211"/>
      <c r="D45" s="212"/>
      <c r="E45" s="141">
        <v>4</v>
      </c>
      <c r="F45" s="137" t="s">
        <v>181</v>
      </c>
      <c r="G45" s="1"/>
      <c r="H45" s="207" t="s">
        <v>188</v>
      </c>
      <c r="I45" s="208"/>
      <c r="J45" s="208"/>
      <c r="K45" s="208"/>
      <c r="L45" s="209"/>
    </row>
    <row r="46" spans="1:12" s="74" customFormat="1" ht="24" customHeight="1" x14ac:dyDescent="0.25">
      <c r="A46" s="196" t="s">
        <v>87</v>
      </c>
      <c r="B46" s="197"/>
      <c r="C46" s="197"/>
      <c r="D46" s="198"/>
      <c r="E46" s="138" t="s">
        <v>189</v>
      </c>
      <c r="F46" s="137" t="s">
        <v>181</v>
      </c>
      <c r="G46" s="1"/>
      <c r="H46" s="216"/>
      <c r="I46" s="217"/>
      <c r="J46" s="217"/>
      <c r="K46" s="217"/>
      <c r="L46" s="218"/>
    </row>
    <row r="47" spans="1:12" s="74" customFormat="1" ht="28.5" customHeight="1" x14ac:dyDescent="0.25">
      <c r="A47" s="196" t="s">
        <v>177</v>
      </c>
      <c r="B47" s="197"/>
      <c r="C47" s="197"/>
      <c r="D47" s="198"/>
      <c r="E47" s="134"/>
      <c r="F47" s="132"/>
      <c r="G47" s="1"/>
      <c r="H47" s="199" t="s">
        <v>178</v>
      </c>
      <c r="I47" s="199"/>
      <c r="J47" s="199"/>
      <c r="K47" s="199"/>
      <c r="L47" s="199"/>
    </row>
  </sheetData>
  <sheetProtection password="C235"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1"/>
  <sheetViews>
    <sheetView topLeftCell="D143" zoomScale="80" zoomScaleNormal="80" workbookViewId="0">
      <selection activeCell="P151" sqref="P151:Q151"/>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46" t="s">
        <v>59</v>
      </c>
      <c r="C2" s="247"/>
      <c r="D2" s="247"/>
      <c r="E2" s="247"/>
      <c r="F2" s="247"/>
      <c r="G2" s="247"/>
      <c r="H2" s="247"/>
      <c r="I2" s="247"/>
      <c r="J2" s="247"/>
      <c r="K2" s="247"/>
      <c r="L2" s="247"/>
      <c r="M2" s="247"/>
      <c r="N2" s="247"/>
      <c r="O2" s="247"/>
      <c r="P2" s="247"/>
    </row>
    <row r="4" spans="2:16" ht="26.25" x14ac:dyDescent="0.25">
      <c r="B4" s="246" t="s">
        <v>46</v>
      </c>
      <c r="C4" s="247"/>
      <c r="D4" s="247"/>
      <c r="E4" s="247"/>
      <c r="F4" s="247"/>
      <c r="G4" s="247"/>
      <c r="H4" s="247"/>
      <c r="I4" s="247"/>
      <c r="J4" s="247"/>
      <c r="K4" s="247"/>
      <c r="L4" s="247"/>
      <c r="M4" s="247"/>
      <c r="N4" s="247"/>
      <c r="O4" s="247"/>
      <c r="P4" s="247"/>
    </row>
    <row r="5" spans="2:16" ht="15.75" thickBot="1" x14ac:dyDescent="0.3"/>
    <row r="6" spans="2:16" ht="21.75" thickBot="1" x14ac:dyDescent="0.3">
      <c r="B6" s="7" t="s">
        <v>3</v>
      </c>
      <c r="C6" s="264" t="s">
        <v>194</v>
      </c>
      <c r="D6" s="264"/>
      <c r="E6" s="264"/>
      <c r="F6" s="264"/>
      <c r="G6" s="264"/>
      <c r="H6" s="264"/>
      <c r="I6" s="264"/>
      <c r="J6" s="264"/>
      <c r="K6" s="264"/>
      <c r="L6" s="264"/>
      <c r="M6" s="264"/>
      <c r="N6" s="265"/>
    </row>
    <row r="7" spans="2:16" ht="16.5" thickBot="1" x14ac:dyDescent="0.3">
      <c r="B7" s="8" t="s">
        <v>4</v>
      </c>
      <c r="C7" s="264"/>
      <c r="D7" s="264"/>
      <c r="E7" s="264"/>
      <c r="F7" s="264"/>
      <c r="G7" s="264"/>
      <c r="H7" s="264"/>
      <c r="I7" s="264"/>
      <c r="J7" s="264"/>
      <c r="K7" s="264"/>
      <c r="L7" s="264"/>
      <c r="M7" s="264"/>
      <c r="N7" s="265"/>
    </row>
    <row r="8" spans="2:16" ht="16.5" thickBot="1" x14ac:dyDescent="0.3">
      <c r="B8" s="8" t="s">
        <v>5</v>
      </c>
      <c r="C8" s="264"/>
      <c r="D8" s="264"/>
      <c r="E8" s="264"/>
      <c r="F8" s="264"/>
      <c r="G8" s="264"/>
      <c r="H8" s="264"/>
      <c r="I8" s="264"/>
      <c r="J8" s="264"/>
      <c r="K8" s="264"/>
      <c r="L8" s="264"/>
      <c r="M8" s="264"/>
      <c r="N8" s="265"/>
    </row>
    <row r="9" spans="2:16" ht="16.5" thickBot="1" x14ac:dyDescent="0.3">
      <c r="B9" s="8" t="s">
        <v>6</v>
      </c>
      <c r="C9" s="264"/>
      <c r="D9" s="264"/>
      <c r="E9" s="264"/>
      <c r="F9" s="264"/>
      <c r="G9" s="264"/>
      <c r="H9" s="264"/>
      <c r="I9" s="264"/>
      <c r="J9" s="264"/>
      <c r="K9" s="264"/>
      <c r="L9" s="264"/>
      <c r="M9" s="264"/>
      <c r="N9" s="265"/>
    </row>
    <row r="10" spans="2:16" ht="16.5" thickBot="1" x14ac:dyDescent="0.3">
      <c r="B10" s="8" t="s">
        <v>7</v>
      </c>
      <c r="C10" s="266">
        <v>13</v>
      </c>
      <c r="D10" s="266"/>
      <c r="E10" s="267"/>
      <c r="F10" s="23"/>
      <c r="G10" s="23"/>
      <c r="H10" s="23"/>
      <c r="I10" s="23"/>
      <c r="J10" s="23"/>
      <c r="K10" s="23"/>
      <c r="L10" s="23"/>
      <c r="M10" s="23"/>
      <c r="N10" s="24"/>
    </row>
    <row r="11" spans="2:16" ht="16.5" thickBot="1" x14ac:dyDescent="0.3">
      <c r="B11" s="10" t="s">
        <v>8</v>
      </c>
      <c r="C11" s="152">
        <v>41974</v>
      </c>
      <c r="D11" s="11"/>
      <c r="E11" s="11"/>
      <c r="F11" s="11"/>
      <c r="G11" s="11"/>
      <c r="H11" s="11"/>
      <c r="I11" s="11"/>
      <c r="J11" s="11"/>
      <c r="K11" s="11"/>
      <c r="L11" s="11"/>
      <c r="M11" s="11"/>
      <c r="N11" s="12"/>
    </row>
    <row r="12" spans="2:16" ht="15.75" x14ac:dyDescent="0.25">
      <c r="B12" s="9"/>
      <c r="C12" s="13"/>
      <c r="D12" s="14"/>
      <c r="E12" s="14"/>
      <c r="F12" s="14"/>
      <c r="G12" s="14"/>
      <c r="H12" s="14"/>
      <c r="I12" s="75"/>
      <c r="J12" s="75"/>
      <c r="K12" s="75"/>
      <c r="L12" s="75"/>
      <c r="M12" s="75"/>
      <c r="N12" s="14"/>
    </row>
    <row r="13" spans="2:16" x14ac:dyDescent="0.25">
      <c r="I13" s="75"/>
      <c r="J13" s="75"/>
      <c r="K13" s="75"/>
      <c r="L13" s="75"/>
      <c r="M13" s="75"/>
      <c r="N13" s="76"/>
    </row>
    <row r="14" spans="2:16" ht="45.75" customHeight="1" x14ac:dyDescent="0.25">
      <c r="B14" s="268" t="s">
        <v>88</v>
      </c>
      <c r="C14" s="268"/>
      <c r="D14" s="148" t="s">
        <v>11</v>
      </c>
      <c r="E14" s="148" t="s">
        <v>12</v>
      </c>
      <c r="F14" s="148" t="s">
        <v>28</v>
      </c>
      <c r="G14" s="61"/>
      <c r="I14" s="27"/>
      <c r="J14" s="27"/>
      <c r="K14" s="27"/>
      <c r="L14" s="27"/>
      <c r="M14" s="27"/>
      <c r="N14" s="76"/>
    </row>
    <row r="15" spans="2:16" x14ac:dyDescent="0.25">
      <c r="B15" s="268"/>
      <c r="C15" s="268"/>
      <c r="D15" s="148">
        <v>13</v>
      </c>
      <c r="E15" s="25">
        <v>5164318913</v>
      </c>
      <c r="F15" s="153" t="s">
        <v>195</v>
      </c>
      <c r="G15" s="62"/>
      <c r="I15" s="28"/>
      <c r="J15" s="28"/>
      <c r="K15" s="28"/>
      <c r="L15" s="28"/>
      <c r="M15" s="28"/>
      <c r="N15" s="76"/>
    </row>
    <row r="16" spans="2:16" x14ac:dyDescent="0.25">
      <c r="B16" s="268"/>
      <c r="C16" s="268"/>
      <c r="D16" s="148"/>
      <c r="E16" s="25"/>
      <c r="F16" s="25"/>
      <c r="G16" s="62"/>
      <c r="I16" s="28"/>
      <c r="J16" s="28"/>
      <c r="K16" s="28"/>
      <c r="L16" s="28"/>
      <c r="M16" s="28"/>
      <c r="N16" s="76"/>
    </row>
    <row r="17" spans="1:14" x14ac:dyDescent="0.25">
      <c r="B17" s="268"/>
      <c r="C17" s="268"/>
      <c r="D17" s="148"/>
      <c r="E17" s="25"/>
      <c r="F17" s="25"/>
      <c r="G17" s="62"/>
      <c r="I17" s="28"/>
      <c r="J17" s="28"/>
      <c r="K17" s="28"/>
      <c r="L17" s="28"/>
      <c r="M17" s="28"/>
      <c r="N17" s="76"/>
    </row>
    <row r="18" spans="1:14" x14ac:dyDescent="0.25">
      <c r="B18" s="268"/>
      <c r="C18" s="268"/>
      <c r="D18" s="148"/>
      <c r="E18" s="26"/>
      <c r="F18" s="25"/>
      <c r="G18" s="62"/>
      <c r="H18" s="16"/>
      <c r="I18" s="28"/>
      <c r="J18" s="28"/>
      <c r="K18" s="28"/>
      <c r="L18" s="28"/>
      <c r="M18" s="28"/>
      <c r="N18" s="15"/>
    </row>
    <row r="19" spans="1:14" x14ac:dyDescent="0.25">
      <c r="B19" s="268"/>
      <c r="C19" s="268"/>
      <c r="D19" s="148"/>
      <c r="E19" s="26"/>
      <c r="F19" s="25"/>
      <c r="G19" s="62"/>
      <c r="H19" s="16"/>
      <c r="I19" s="30"/>
      <c r="J19" s="30"/>
      <c r="K19" s="30"/>
      <c r="L19" s="30"/>
      <c r="M19" s="30"/>
      <c r="N19" s="15"/>
    </row>
    <row r="20" spans="1:14" x14ac:dyDescent="0.25">
      <c r="B20" s="268"/>
      <c r="C20" s="268"/>
      <c r="D20" s="148"/>
      <c r="E20" s="26"/>
      <c r="F20" s="25"/>
      <c r="G20" s="62"/>
      <c r="H20" s="16"/>
      <c r="I20" s="75"/>
      <c r="J20" s="75"/>
      <c r="K20" s="75"/>
      <c r="L20" s="75"/>
      <c r="M20" s="75"/>
      <c r="N20" s="15"/>
    </row>
    <row r="21" spans="1:14" x14ac:dyDescent="0.25">
      <c r="B21" s="268"/>
      <c r="C21" s="268"/>
      <c r="D21" s="148"/>
      <c r="E21" s="26"/>
      <c r="F21" s="25"/>
      <c r="G21" s="62"/>
      <c r="H21" s="16"/>
      <c r="I21" s="75"/>
      <c r="J21" s="75"/>
      <c r="K21" s="75"/>
      <c r="L21" s="75"/>
      <c r="M21" s="75"/>
      <c r="N21" s="15"/>
    </row>
    <row r="22" spans="1:14" ht="15.75" thickBot="1" x14ac:dyDescent="0.3">
      <c r="B22" s="262" t="s">
        <v>13</v>
      </c>
      <c r="C22" s="263"/>
      <c r="D22" s="148"/>
      <c r="E22" s="44"/>
      <c r="F22" s="25"/>
      <c r="G22" s="62"/>
      <c r="H22" s="16"/>
      <c r="I22" s="75"/>
      <c r="J22" s="75"/>
      <c r="K22" s="75"/>
      <c r="L22" s="75"/>
      <c r="M22" s="75"/>
      <c r="N22" s="15"/>
    </row>
    <row r="23" spans="1:14" ht="45.75" thickBot="1" x14ac:dyDescent="0.3">
      <c r="A23" s="32"/>
      <c r="B23" s="38" t="s">
        <v>14</v>
      </c>
      <c r="C23" s="38" t="s">
        <v>89</v>
      </c>
      <c r="E23" s="27"/>
      <c r="F23" s="27"/>
      <c r="G23" s="27"/>
      <c r="H23" s="27"/>
      <c r="I23" s="6"/>
      <c r="J23" s="6"/>
      <c r="K23" s="6"/>
      <c r="L23" s="6"/>
      <c r="M23" s="6"/>
    </row>
    <row r="24" spans="1:14" ht="15.75" thickBot="1" x14ac:dyDescent="0.3">
      <c r="A24" s="33">
        <v>1</v>
      </c>
      <c r="C24" s="35">
        <f>+F15*80%</f>
        <v>1978.4</v>
      </c>
      <c r="D24" s="31"/>
      <c r="E24" s="34">
        <f>E22</f>
        <v>0</v>
      </c>
      <c r="F24" s="29"/>
      <c r="G24" s="29"/>
      <c r="H24" s="29"/>
      <c r="I24" s="17"/>
      <c r="J24" s="17"/>
      <c r="K24" s="17"/>
      <c r="L24" s="17"/>
      <c r="M24" s="17"/>
    </row>
    <row r="25" spans="1:14" x14ac:dyDescent="0.25">
      <c r="A25" s="69"/>
      <c r="C25" s="70"/>
      <c r="D25" s="28"/>
      <c r="E25" s="71"/>
      <c r="F25" s="29"/>
      <c r="G25" s="29"/>
      <c r="H25" s="29"/>
      <c r="I25" s="17"/>
      <c r="J25" s="17"/>
      <c r="K25" s="17"/>
      <c r="L25" s="17"/>
      <c r="M25" s="17"/>
    </row>
    <row r="26" spans="1:14" x14ac:dyDescent="0.25">
      <c r="A26" s="69"/>
      <c r="C26" s="70"/>
      <c r="D26" s="28"/>
      <c r="E26" s="71"/>
      <c r="F26" s="29"/>
      <c r="G26" s="29"/>
      <c r="H26" s="29"/>
      <c r="I26" s="17"/>
      <c r="J26" s="17"/>
      <c r="K26" s="17"/>
      <c r="L26" s="17"/>
      <c r="M26" s="17"/>
    </row>
    <row r="27" spans="1:14" x14ac:dyDescent="0.25">
      <c r="A27" s="69"/>
      <c r="B27" s="90" t="s">
        <v>124</v>
      </c>
      <c r="C27" s="74"/>
      <c r="D27" s="74"/>
      <c r="E27" s="74"/>
      <c r="F27" s="74"/>
      <c r="G27" s="74"/>
      <c r="H27" s="74"/>
      <c r="I27" s="75"/>
      <c r="J27" s="75"/>
      <c r="K27" s="75"/>
      <c r="L27" s="75"/>
      <c r="M27" s="75"/>
      <c r="N27" s="76"/>
    </row>
    <row r="28" spans="1:14" x14ac:dyDescent="0.25">
      <c r="A28" s="69"/>
      <c r="B28" s="74"/>
      <c r="C28" s="74"/>
      <c r="D28" s="74"/>
      <c r="E28" s="74"/>
      <c r="F28" s="74"/>
      <c r="G28" s="74"/>
      <c r="H28" s="74"/>
      <c r="I28" s="75"/>
      <c r="J28" s="75"/>
      <c r="K28" s="75"/>
      <c r="L28" s="75"/>
      <c r="M28" s="75"/>
      <c r="N28" s="76"/>
    </row>
    <row r="29" spans="1:14" x14ac:dyDescent="0.25">
      <c r="A29" s="69"/>
      <c r="B29" s="154" t="s">
        <v>32</v>
      </c>
      <c r="C29" s="154" t="s">
        <v>125</v>
      </c>
      <c r="D29" s="154" t="s">
        <v>126</v>
      </c>
      <c r="E29" s="74"/>
      <c r="F29" s="74"/>
      <c r="G29" s="74"/>
      <c r="H29" s="74"/>
      <c r="I29" s="75"/>
      <c r="J29" s="75"/>
      <c r="K29" s="75"/>
      <c r="L29" s="75"/>
      <c r="M29" s="75"/>
      <c r="N29" s="76"/>
    </row>
    <row r="30" spans="1:14" x14ac:dyDescent="0.25">
      <c r="A30" s="69"/>
      <c r="B30" s="89" t="s">
        <v>127</v>
      </c>
      <c r="C30" s="89" t="s">
        <v>206</v>
      </c>
      <c r="D30" s="89"/>
      <c r="E30" s="74" t="s">
        <v>196</v>
      </c>
      <c r="F30" s="74"/>
      <c r="G30" s="74"/>
      <c r="H30" s="74"/>
      <c r="I30" s="75"/>
      <c r="J30" s="75"/>
      <c r="K30" s="75"/>
      <c r="L30" s="75"/>
      <c r="M30" s="75"/>
      <c r="N30" s="76"/>
    </row>
    <row r="31" spans="1:14" x14ac:dyDescent="0.25">
      <c r="A31" s="69"/>
      <c r="B31" s="89" t="s">
        <v>128</v>
      </c>
      <c r="C31" s="89" t="s">
        <v>206</v>
      </c>
      <c r="D31" s="89"/>
      <c r="E31" s="74" t="s">
        <v>197</v>
      </c>
      <c r="F31" s="74"/>
      <c r="G31" s="74"/>
      <c r="H31" s="74"/>
      <c r="I31" s="75"/>
      <c r="J31" s="75"/>
      <c r="K31" s="75"/>
      <c r="L31" s="75"/>
      <c r="M31" s="75"/>
      <c r="N31" s="76"/>
    </row>
    <row r="32" spans="1:14" x14ac:dyDescent="0.25">
      <c r="A32" s="69"/>
      <c r="B32" s="89" t="s">
        <v>129</v>
      </c>
      <c r="C32" s="89" t="s">
        <v>206</v>
      </c>
      <c r="D32" s="89"/>
      <c r="E32" s="74" t="s">
        <v>396</v>
      </c>
      <c r="F32" s="74"/>
      <c r="G32" s="74"/>
      <c r="H32" s="74"/>
      <c r="I32" s="75"/>
      <c r="J32" s="75"/>
      <c r="K32" s="75"/>
      <c r="L32" s="75"/>
      <c r="M32" s="75"/>
      <c r="N32" s="76"/>
    </row>
    <row r="33" spans="1:17" x14ac:dyDescent="0.25">
      <c r="A33" s="69"/>
      <c r="B33" s="89" t="s">
        <v>130</v>
      </c>
      <c r="C33" s="89" t="s">
        <v>206</v>
      </c>
      <c r="D33" s="89"/>
      <c r="E33" s="155" t="s">
        <v>198</v>
      </c>
      <c r="F33" s="74"/>
      <c r="G33" s="74"/>
      <c r="H33" s="74"/>
      <c r="I33" s="75"/>
      <c r="J33" s="75"/>
      <c r="K33" s="75"/>
      <c r="L33" s="75"/>
      <c r="M33" s="75"/>
      <c r="N33" s="76"/>
    </row>
    <row r="34" spans="1:17" x14ac:dyDescent="0.25">
      <c r="A34" s="69"/>
      <c r="B34" s="74"/>
      <c r="C34" s="74"/>
      <c r="D34" s="74"/>
      <c r="E34" s="74"/>
      <c r="F34" s="74"/>
      <c r="G34" s="74"/>
      <c r="H34" s="74"/>
      <c r="I34" s="75"/>
      <c r="J34" s="75"/>
      <c r="K34" s="75"/>
      <c r="L34" s="75"/>
      <c r="M34" s="75"/>
      <c r="N34" s="76"/>
    </row>
    <row r="35" spans="1:17" x14ac:dyDescent="0.25">
      <c r="A35" s="69"/>
      <c r="B35" s="74"/>
      <c r="C35" s="74"/>
      <c r="D35" s="74"/>
      <c r="E35" s="74"/>
      <c r="F35" s="74"/>
      <c r="G35" s="74"/>
      <c r="H35" s="74"/>
      <c r="I35" s="75"/>
      <c r="J35" s="75"/>
      <c r="K35" s="75"/>
      <c r="L35" s="75"/>
      <c r="M35" s="75"/>
      <c r="N35" s="76"/>
    </row>
    <row r="36" spans="1:17" x14ac:dyDescent="0.25">
      <c r="A36" s="69"/>
      <c r="B36" s="90" t="s">
        <v>131</v>
      </c>
      <c r="C36" s="74"/>
      <c r="D36" s="74"/>
      <c r="E36" s="74"/>
      <c r="F36" s="74"/>
      <c r="G36" s="74"/>
      <c r="H36" s="74"/>
      <c r="I36" s="75"/>
      <c r="J36" s="75"/>
      <c r="K36" s="75"/>
      <c r="L36" s="75"/>
      <c r="M36" s="75"/>
      <c r="N36" s="76"/>
    </row>
    <row r="37" spans="1:17" x14ac:dyDescent="0.25">
      <c r="A37" s="69"/>
      <c r="B37" s="74"/>
      <c r="C37" s="74"/>
      <c r="D37" s="74"/>
      <c r="E37" s="74"/>
      <c r="F37" s="74"/>
      <c r="G37" s="74"/>
      <c r="H37" s="74"/>
      <c r="I37" s="75"/>
      <c r="J37" s="75"/>
      <c r="K37" s="75"/>
      <c r="L37" s="75"/>
      <c r="M37" s="75"/>
      <c r="N37" s="76"/>
    </row>
    <row r="38" spans="1:17" x14ac:dyDescent="0.25">
      <c r="A38" s="69"/>
      <c r="B38" s="74"/>
      <c r="C38" s="74"/>
      <c r="D38" s="74"/>
      <c r="E38" s="74"/>
      <c r="F38" s="74"/>
      <c r="G38" s="74"/>
      <c r="H38" s="74"/>
      <c r="I38" s="75"/>
      <c r="J38" s="75"/>
      <c r="K38" s="75"/>
      <c r="L38" s="75"/>
      <c r="M38" s="75"/>
      <c r="N38" s="76"/>
    </row>
    <row r="39" spans="1:17" x14ac:dyDescent="0.25">
      <c r="A39" s="69"/>
      <c r="B39" s="154" t="s">
        <v>32</v>
      </c>
      <c r="C39" s="154" t="s">
        <v>56</v>
      </c>
      <c r="D39" s="91" t="s">
        <v>49</v>
      </c>
      <c r="E39" s="91" t="s">
        <v>15</v>
      </c>
      <c r="F39" s="74"/>
      <c r="G39" s="74"/>
      <c r="H39" s="74"/>
      <c r="I39" s="75"/>
      <c r="J39" s="75"/>
      <c r="K39" s="75"/>
      <c r="L39" s="75"/>
      <c r="M39" s="75"/>
      <c r="N39" s="76"/>
    </row>
    <row r="40" spans="1:17" ht="28.5" x14ac:dyDescent="0.25">
      <c r="A40" s="69"/>
      <c r="B40" s="156" t="s">
        <v>132</v>
      </c>
      <c r="C40" s="157">
        <v>40</v>
      </c>
      <c r="D40" s="145">
        <v>0</v>
      </c>
      <c r="E40" s="244">
        <f>+D40+D41</f>
        <v>50</v>
      </c>
      <c r="F40" s="74"/>
      <c r="G40" s="74"/>
      <c r="H40" s="74"/>
      <c r="I40" s="75"/>
      <c r="J40" s="75"/>
      <c r="K40" s="75"/>
      <c r="L40" s="75"/>
      <c r="M40" s="75"/>
      <c r="N40" s="76"/>
    </row>
    <row r="41" spans="1:17" ht="42.75" x14ac:dyDescent="0.25">
      <c r="A41" s="69"/>
      <c r="B41" s="156" t="s">
        <v>133</v>
      </c>
      <c r="C41" s="157">
        <v>60</v>
      </c>
      <c r="D41" s="145">
        <v>50</v>
      </c>
      <c r="E41" s="245"/>
      <c r="F41" s="74"/>
      <c r="G41" s="74"/>
      <c r="H41" s="74"/>
      <c r="I41" s="75"/>
      <c r="J41" s="75"/>
      <c r="K41" s="75"/>
      <c r="L41" s="75"/>
      <c r="M41" s="75"/>
      <c r="N41" s="76"/>
    </row>
    <row r="42" spans="1:17" x14ac:dyDescent="0.25">
      <c r="A42" s="69"/>
      <c r="C42" s="70"/>
      <c r="D42" s="28"/>
      <c r="E42" s="71"/>
      <c r="F42" s="29"/>
      <c r="G42" s="29"/>
      <c r="H42" s="29"/>
      <c r="I42" s="17"/>
      <c r="J42" s="17"/>
      <c r="K42" s="17"/>
      <c r="L42" s="17"/>
      <c r="M42" s="17"/>
    </row>
    <row r="43" spans="1:17" x14ac:dyDescent="0.25">
      <c r="A43" s="69"/>
      <c r="C43" s="70"/>
      <c r="D43" s="28"/>
      <c r="E43" s="71"/>
      <c r="F43" s="29"/>
      <c r="G43" s="29"/>
      <c r="H43" s="29"/>
      <c r="I43" s="17"/>
      <c r="J43" s="17"/>
      <c r="K43" s="17"/>
      <c r="L43" s="17"/>
      <c r="M43" s="17"/>
    </row>
    <row r="44" spans="1:17" x14ac:dyDescent="0.25">
      <c r="A44" s="69"/>
      <c r="C44" s="70"/>
      <c r="D44" s="28"/>
      <c r="E44" s="71"/>
      <c r="F44" s="29"/>
      <c r="G44" s="29"/>
      <c r="H44" s="29"/>
      <c r="I44" s="17"/>
      <c r="J44" s="17"/>
      <c r="K44" s="17"/>
      <c r="L44" s="17"/>
      <c r="M44" s="17"/>
    </row>
    <row r="45" spans="1:17" ht="15.75" thickBot="1" x14ac:dyDescent="0.3">
      <c r="M45" s="269" t="s">
        <v>34</v>
      </c>
      <c r="N45" s="269"/>
    </row>
    <row r="46" spans="1:17" x14ac:dyDescent="0.25">
      <c r="B46" s="90" t="s">
        <v>29</v>
      </c>
      <c r="M46" s="45"/>
      <c r="N46" s="45"/>
    </row>
    <row r="47" spans="1:17" ht="15.75" thickBot="1" x14ac:dyDescent="0.3">
      <c r="M47" s="45"/>
      <c r="N47" s="45"/>
    </row>
    <row r="48" spans="1:17" s="75" customFormat="1" ht="109.5" customHeight="1" x14ac:dyDescent="0.25">
      <c r="B48" s="86" t="s">
        <v>134</v>
      </c>
      <c r="C48" s="86" t="s">
        <v>135</v>
      </c>
      <c r="D48" s="86" t="s">
        <v>136</v>
      </c>
      <c r="E48" s="86" t="s">
        <v>43</v>
      </c>
      <c r="F48" s="86" t="s">
        <v>21</v>
      </c>
      <c r="G48" s="86" t="s">
        <v>90</v>
      </c>
      <c r="H48" s="86" t="s">
        <v>16</v>
      </c>
      <c r="I48" s="86" t="s">
        <v>9</v>
      </c>
      <c r="J48" s="86" t="s">
        <v>30</v>
      </c>
      <c r="K48" s="86" t="s">
        <v>57</v>
      </c>
      <c r="L48" s="86" t="s">
        <v>19</v>
      </c>
      <c r="M48" s="73" t="s">
        <v>25</v>
      </c>
      <c r="N48" s="86" t="s">
        <v>137</v>
      </c>
      <c r="O48" s="86" t="s">
        <v>35</v>
      </c>
      <c r="P48" s="87" t="s">
        <v>10</v>
      </c>
      <c r="Q48" s="87" t="s">
        <v>18</v>
      </c>
    </row>
    <row r="49" spans="1:26" s="81" customFormat="1" ht="30" x14ac:dyDescent="0.25">
      <c r="A49" s="36">
        <v>1</v>
      </c>
      <c r="B49" s="83" t="s">
        <v>194</v>
      </c>
      <c r="C49" s="83" t="s">
        <v>162</v>
      </c>
      <c r="D49" s="82" t="s">
        <v>199</v>
      </c>
      <c r="E49" s="77" t="s">
        <v>200</v>
      </c>
      <c r="F49" s="78" t="s">
        <v>125</v>
      </c>
      <c r="G49" s="120" t="s">
        <v>201</v>
      </c>
      <c r="H49" s="85">
        <v>40905</v>
      </c>
      <c r="I49" s="85">
        <v>41623</v>
      </c>
      <c r="J49" s="79" t="s">
        <v>126</v>
      </c>
      <c r="K49" s="158">
        <v>0</v>
      </c>
      <c r="L49" s="158">
        <v>23</v>
      </c>
      <c r="M49" s="158">
        <v>208</v>
      </c>
      <c r="N49" s="158" t="s">
        <v>201</v>
      </c>
      <c r="O49" s="18">
        <v>1148400054</v>
      </c>
      <c r="P49" s="18">
        <v>105</v>
      </c>
      <c r="Q49" s="121"/>
      <c r="R49" s="80"/>
      <c r="S49" s="80"/>
      <c r="T49" s="80"/>
      <c r="U49" s="80"/>
      <c r="V49" s="80"/>
      <c r="W49" s="80"/>
      <c r="X49" s="80"/>
      <c r="Y49" s="80"/>
      <c r="Z49" s="80"/>
    </row>
    <row r="50" spans="1:26" s="81" customFormat="1" ht="30" x14ac:dyDescent="0.25">
      <c r="A50" s="36">
        <f>+A49+1</f>
        <v>2</v>
      </c>
      <c r="B50" s="83" t="s">
        <v>194</v>
      </c>
      <c r="C50" s="83" t="s">
        <v>162</v>
      </c>
      <c r="D50" s="82" t="s">
        <v>199</v>
      </c>
      <c r="E50" s="77" t="s">
        <v>202</v>
      </c>
      <c r="F50" s="78" t="s">
        <v>125</v>
      </c>
      <c r="G50" s="78" t="s">
        <v>201</v>
      </c>
      <c r="H50" s="85">
        <v>41768</v>
      </c>
      <c r="I50" s="85">
        <v>42004</v>
      </c>
      <c r="J50" s="79" t="s">
        <v>126</v>
      </c>
      <c r="K50" s="158">
        <v>0</v>
      </c>
      <c r="L50" s="158">
        <v>5</v>
      </c>
      <c r="M50" s="158">
        <v>6209</v>
      </c>
      <c r="N50" s="158" t="s">
        <v>201</v>
      </c>
      <c r="O50" s="18">
        <v>2027014976</v>
      </c>
      <c r="P50" s="18">
        <v>150</v>
      </c>
      <c r="Q50" s="121"/>
      <c r="R50" s="80"/>
      <c r="S50" s="80"/>
      <c r="T50" s="80"/>
      <c r="U50" s="80"/>
      <c r="V50" s="80"/>
      <c r="W50" s="80"/>
      <c r="X50" s="80"/>
      <c r="Y50" s="80"/>
      <c r="Z50" s="80"/>
    </row>
    <row r="51" spans="1:26" s="81" customFormat="1" ht="100.5" customHeight="1" x14ac:dyDescent="0.25">
      <c r="A51" s="36">
        <f t="shared" ref="A51" si="0">+A50+1</f>
        <v>3</v>
      </c>
      <c r="B51" s="83" t="s">
        <v>194</v>
      </c>
      <c r="C51" s="83" t="s">
        <v>162</v>
      </c>
      <c r="D51" s="82" t="s">
        <v>199</v>
      </c>
      <c r="E51" s="77" t="s">
        <v>203</v>
      </c>
      <c r="F51" s="78" t="s">
        <v>125</v>
      </c>
      <c r="G51" s="78" t="s">
        <v>201</v>
      </c>
      <c r="H51" s="85">
        <v>37253</v>
      </c>
      <c r="I51" s="79">
        <v>41988</v>
      </c>
      <c r="J51" s="79" t="s">
        <v>126</v>
      </c>
      <c r="K51" s="158">
        <v>33</v>
      </c>
      <c r="L51" s="158">
        <v>0</v>
      </c>
      <c r="M51" s="158"/>
      <c r="N51" s="158" t="s">
        <v>201</v>
      </c>
      <c r="O51" s="18"/>
      <c r="P51" s="18" t="s">
        <v>204</v>
      </c>
      <c r="Q51" s="121" t="s">
        <v>205</v>
      </c>
      <c r="R51" s="80"/>
      <c r="S51" s="80"/>
      <c r="T51" s="80"/>
      <c r="U51" s="80"/>
      <c r="V51" s="80"/>
      <c r="W51" s="80"/>
      <c r="X51" s="80"/>
      <c r="Y51" s="80"/>
      <c r="Z51" s="80"/>
    </row>
    <row r="52" spans="1:26" s="81" customFormat="1" x14ac:dyDescent="0.25">
      <c r="A52" s="36"/>
      <c r="B52" s="37" t="s">
        <v>15</v>
      </c>
      <c r="C52" s="83"/>
      <c r="D52" s="82"/>
      <c r="E52" s="77"/>
      <c r="F52" s="78"/>
      <c r="G52" s="78"/>
      <c r="H52" s="78"/>
      <c r="I52" s="79"/>
      <c r="J52" s="79"/>
      <c r="K52" s="84">
        <f>SUM(K49:K51)</f>
        <v>33</v>
      </c>
      <c r="L52" s="84">
        <f>SUM(L49:L51)</f>
        <v>28</v>
      </c>
      <c r="M52" s="119">
        <f>SUM(M49:M51)</f>
        <v>6417</v>
      </c>
      <c r="N52" s="84">
        <f>SUM(N49:N51)</f>
        <v>0</v>
      </c>
      <c r="O52" s="18"/>
      <c r="P52" s="18"/>
      <c r="Q52" s="122"/>
    </row>
    <row r="53" spans="1:26" s="19" customFormat="1" x14ac:dyDescent="0.25">
      <c r="E53" s="20"/>
    </row>
    <row r="54" spans="1:26" s="19" customFormat="1" x14ac:dyDescent="0.25">
      <c r="B54" s="270" t="s">
        <v>27</v>
      </c>
      <c r="C54" s="270" t="s">
        <v>26</v>
      </c>
      <c r="D54" s="272" t="s">
        <v>33</v>
      </c>
      <c r="E54" s="272"/>
    </row>
    <row r="55" spans="1:26" s="19" customFormat="1" x14ac:dyDescent="0.25">
      <c r="B55" s="271"/>
      <c r="C55" s="271"/>
      <c r="D55" s="149" t="s">
        <v>22</v>
      </c>
      <c r="E55" s="43" t="s">
        <v>23</v>
      </c>
    </row>
    <row r="56" spans="1:26" s="19" customFormat="1" ht="30.6" customHeight="1" x14ac:dyDescent="0.25">
      <c r="B56" s="41" t="s">
        <v>20</v>
      </c>
      <c r="C56" s="42">
        <f>+K52</f>
        <v>33</v>
      </c>
      <c r="D56" s="40" t="s">
        <v>206</v>
      </c>
      <c r="E56" s="40"/>
      <c r="F56" s="21"/>
      <c r="G56" s="21"/>
      <c r="H56" s="21"/>
      <c r="I56" s="21"/>
      <c r="J56" s="21"/>
      <c r="K56" s="21"/>
      <c r="L56" s="21"/>
      <c r="M56" s="21"/>
    </row>
    <row r="57" spans="1:26" s="19" customFormat="1" ht="30" customHeight="1" x14ac:dyDescent="0.25">
      <c r="B57" s="41" t="s">
        <v>24</v>
      </c>
      <c r="C57" s="42">
        <f>+M52</f>
        <v>6417</v>
      </c>
      <c r="D57" s="40" t="s">
        <v>206</v>
      </c>
      <c r="E57" s="40"/>
    </row>
    <row r="58" spans="1:26" s="19" customFormat="1" x14ac:dyDescent="0.25">
      <c r="B58" s="22"/>
      <c r="C58" s="273"/>
      <c r="D58" s="273"/>
      <c r="E58" s="273"/>
      <c r="F58" s="273"/>
      <c r="G58" s="273"/>
      <c r="H58" s="273"/>
      <c r="I58" s="273"/>
      <c r="J58" s="273"/>
      <c r="K58" s="273"/>
      <c r="L58" s="273"/>
      <c r="M58" s="273"/>
      <c r="N58" s="273"/>
    </row>
    <row r="59" spans="1:26" ht="28.35" customHeight="1" thickBot="1" x14ac:dyDescent="0.3"/>
    <row r="60" spans="1:26" ht="27" thickBot="1" x14ac:dyDescent="0.3">
      <c r="B60" s="274" t="s">
        <v>91</v>
      </c>
      <c r="C60" s="274"/>
      <c r="D60" s="274"/>
      <c r="E60" s="274"/>
      <c r="F60" s="274"/>
      <c r="G60" s="274"/>
      <c r="H60" s="274"/>
      <c r="I60" s="274"/>
      <c r="J60" s="274"/>
      <c r="K60" s="274"/>
      <c r="L60" s="274"/>
      <c r="M60" s="274"/>
      <c r="N60" s="274"/>
    </row>
    <row r="63" spans="1:26" ht="109.5" customHeight="1" x14ac:dyDescent="0.25">
      <c r="B63" s="88" t="s">
        <v>138</v>
      </c>
      <c r="C63" s="47" t="s">
        <v>1</v>
      </c>
      <c r="D63" s="47" t="s">
        <v>93</v>
      </c>
      <c r="E63" s="47" t="s">
        <v>92</v>
      </c>
      <c r="F63" s="47" t="s">
        <v>94</v>
      </c>
      <c r="G63" s="47" t="s">
        <v>95</v>
      </c>
      <c r="H63" s="47" t="s">
        <v>96</v>
      </c>
      <c r="I63" s="47" t="s">
        <v>97</v>
      </c>
      <c r="J63" s="47" t="s">
        <v>98</v>
      </c>
      <c r="K63" s="47" t="s">
        <v>99</v>
      </c>
      <c r="L63" s="47" t="s">
        <v>100</v>
      </c>
      <c r="M63" s="65" t="s">
        <v>101</v>
      </c>
      <c r="N63" s="65" t="s">
        <v>102</v>
      </c>
      <c r="O63" s="254" t="s">
        <v>2</v>
      </c>
      <c r="P63" s="256"/>
      <c r="Q63" s="47" t="s">
        <v>17</v>
      </c>
    </row>
    <row r="64" spans="1:26" ht="30" x14ac:dyDescent="0.25">
      <c r="B64" s="159" t="s">
        <v>207</v>
      </c>
      <c r="C64" s="159" t="s">
        <v>208</v>
      </c>
      <c r="D64" s="159" t="s">
        <v>207</v>
      </c>
      <c r="E64" s="159">
        <v>50</v>
      </c>
      <c r="F64" s="3"/>
      <c r="G64" s="3"/>
      <c r="H64" s="3"/>
      <c r="I64" s="66" t="s">
        <v>209</v>
      </c>
      <c r="J64" s="66"/>
      <c r="K64" s="66"/>
      <c r="L64" s="66"/>
      <c r="M64" s="66"/>
      <c r="N64" s="66"/>
      <c r="O64" s="260"/>
      <c r="P64" s="261"/>
      <c r="Q64" s="66" t="s">
        <v>125</v>
      </c>
    </row>
    <row r="65" spans="2:17" ht="45" x14ac:dyDescent="0.25">
      <c r="B65" s="159" t="s">
        <v>210</v>
      </c>
      <c r="C65" s="159" t="s">
        <v>208</v>
      </c>
      <c r="D65" s="159" t="s">
        <v>210</v>
      </c>
      <c r="E65" s="159">
        <v>50</v>
      </c>
      <c r="F65" s="3"/>
      <c r="G65" s="3"/>
      <c r="H65" s="3"/>
      <c r="I65" s="66" t="s">
        <v>209</v>
      </c>
      <c r="J65" s="66"/>
      <c r="K65" s="66"/>
      <c r="L65" s="66"/>
      <c r="M65" s="66"/>
      <c r="N65" s="66"/>
      <c r="O65" s="146"/>
      <c r="P65" s="147"/>
      <c r="Q65" s="66" t="s">
        <v>125</v>
      </c>
    </row>
    <row r="66" spans="2:17" ht="30" x14ac:dyDescent="0.25">
      <c r="B66" s="159" t="s">
        <v>211</v>
      </c>
      <c r="C66" s="159" t="s">
        <v>208</v>
      </c>
      <c r="D66" s="159" t="s">
        <v>211</v>
      </c>
      <c r="E66" s="159">
        <v>50</v>
      </c>
      <c r="F66" s="3"/>
      <c r="G66" s="3"/>
      <c r="H66" s="3"/>
      <c r="I66" s="66" t="s">
        <v>209</v>
      </c>
      <c r="J66" s="66"/>
      <c r="K66" s="66"/>
      <c r="L66" s="66"/>
      <c r="M66" s="66"/>
      <c r="N66" s="66"/>
      <c r="O66" s="146"/>
      <c r="P66" s="147"/>
      <c r="Q66" s="66" t="s">
        <v>125</v>
      </c>
    </row>
    <row r="67" spans="2:17" ht="45" x14ac:dyDescent="0.25">
      <c r="B67" s="159" t="s">
        <v>212</v>
      </c>
      <c r="C67" s="159" t="s">
        <v>208</v>
      </c>
      <c r="D67" s="159" t="s">
        <v>212</v>
      </c>
      <c r="E67" s="159">
        <v>50</v>
      </c>
      <c r="F67" s="3"/>
      <c r="G67" s="3"/>
      <c r="H67" s="3"/>
      <c r="I67" s="66" t="s">
        <v>209</v>
      </c>
      <c r="J67" s="66"/>
      <c r="K67" s="66"/>
      <c r="L67" s="66"/>
      <c r="M67" s="66"/>
      <c r="N67" s="66"/>
      <c r="O67" s="146"/>
      <c r="P67" s="147"/>
      <c r="Q67" s="66" t="s">
        <v>125</v>
      </c>
    </row>
    <row r="68" spans="2:17" ht="45" x14ac:dyDescent="0.25">
      <c r="B68" s="159" t="s">
        <v>213</v>
      </c>
      <c r="C68" s="159" t="s">
        <v>208</v>
      </c>
      <c r="D68" s="159" t="s">
        <v>213</v>
      </c>
      <c r="E68" s="159">
        <v>50</v>
      </c>
      <c r="F68" s="3"/>
      <c r="G68" s="3"/>
      <c r="H68" s="3"/>
      <c r="I68" s="66" t="s">
        <v>209</v>
      </c>
      <c r="J68" s="66"/>
      <c r="K68" s="66"/>
      <c r="L68" s="66"/>
      <c r="M68" s="66"/>
      <c r="N68" s="66"/>
      <c r="O68" s="146"/>
      <c r="P68" s="147"/>
      <c r="Q68" s="66" t="s">
        <v>125</v>
      </c>
    </row>
    <row r="69" spans="2:17" ht="60" x14ac:dyDescent="0.25">
      <c r="B69" s="159" t="s">
        <v>214</v>
      </c>
      <c r="C69" s="159" t="s">
        <v>208</v>
      </c>
      <c r="D69" s="159" t="s">
        <v>214</v>
      </c>
      <c r="E69" s="159">
        <v>50</v>
      </c>
      <c r="F69" s="3"/>
      <c r="G69" s="3"/>
      <c r="H69" s="3"/>
      <c r="I69" s="66" t="s">
        <v>209</v>
      </c>
      <c r="J69" s="66"/>
      <c r="K69" s="66"/>
      <c r="L69" s="66"/>
      <c r="M69" s="66"/>
      <c r="N69" s="66"/>
      <c r="O69" s="146"/>
      <c r="P69" s="147"/>
      <c r="Q69" s="66" t="s">
        <v>125</v>
      </c>
    </row>
    <row r="70" spans="2:17" x14ac:dyDescent="0.25">
      <c r="B70" s="159" t="s">
        <v>215</v>
      </c>
      <c r="C70" s="159" t="s">
        <v>208</v>
      </c>
      <c r="D70" s="159" t="s">
        <v>215</v>
      </c>
      <c r="E70" s="159">
        <v>50</v>
      </c>
      <c r="F70" s="3"/>
      <c r="G70" s="3"/>
      <c r="H70" s="3"/>
      <c r="I70" s="66" t="s">
        <v>209</v>
      </c>
      <c r="J70" s="66"/>
      <c r="K70" s="66"/>
      <c r="L70" s="66"/>
      <c r="M70" s="66"/>
      <c r="N70" s="66"/>
      <c r="O70" s="146"/>
      <c r="P70" s="147"/>
      <c r="Q70" s="66" t="s">
        <v>125</v>
      </c>
    </row>
    <row r="71" spans="2:17" ht="30" x14ac:dyDescent="0.25">
      <c r="B71" s="159" t="s">
        <v>216</v>
      </c>
      <c r="C71" s="159" t="s">
        <v>208</v>
      </c>
      <c r="D71" s="159" t="s">
        <v>216</v>
      </c>
      <c r="E71" s="159">
        <v>50</v>
      </c>
      <c r="F71" s="3"/>
      <c r="G71" s="3"/>
      <c r="H71" s="3"/>
      <c r="I71" s="66" t="s">
        <v>209</v>
      </c>
      <c r="J71" s="66"/>
      <c r="K71" s="66"/>
      <c r="L71" s="66"/>
      <c r="M71" s="66"/>
      <c r="N71" s="66"/>
      <c r="O71" s="146"/>
      <c r="P71" s="147"/>
      <c r="Q71" s="66" t="s">
        <v>125</v>
      </c>
    </row>
    <row r="72" spans="2:17" ht="45" x14ac:dyDescent="0.25">
      <c r="B72" s="159" t="s">
        <v>217</v>
      </c>
      <c r="C72" s="159" t="s">
        <v>208</v>
      </c>
      <c r="D72" s="159" t="s">
        <v>217</v>
      </c>
      <c r="E72" s="159">
        <v>50</v>
      </c>
      <c r="F72" s="3"/>
      <c r="G72" s="3"/>
      <c r="H72" s="3"/>
      <c r="I72" s="66" t="s">
        <v>209</v>
      </c>
      <c r="J72" s="66"/>
      <c r="K72" s="66"/>
      <c r="L72" s="66"/>
      <c r="M72" s="66"/>
      <c r="N72" s="66"/>
      <c r="O72" s="146"/>
      <c r="P72" s="147"/>
      <c r="Q72" s="66" t="s">
        <v>125</v>
      </c>
    </row>
    <row r="73" spans="2:17" ht="30" x14ac:dyDescent="0.25">
      <c r="B73" s="159" t="s">
        <v>218</v>
      </c>
      <c r="C73" s="159" t="s">
        <v>208</v>
      </c>
      <c r="D73" s="159" t="s">
        <v>218</v>
      </c>
      <c r="E73" s="159">
        <v>50</v>
      </c>
      <c r="F73" s="3"/>
      <c r="G73" s="3"/>
      <c r="H73" s="3"/>
      <c r="I73" s="66" t="s">
        <v>209</v>
      </c>
      <c r="J73" s="66"/>
      <c r="K73" s="66"/>
      <c r="L73" s="66"/>
      <c r="M73" s="66"/>
      <c r="N73" s="66"/>
      <c r="O73" s="146"/>
      <c r="P73" s="147"/>
      <c r="Q73" s="66" t="s">
        <v>125</v>
      </c>
    </row>
    <row r="74" spans="2:17" ht="30" x14ac:dyDescent="0.25">
      <c r="B74" s="159" t="s">
        <v>219</v>
      </c>
      <c r="C74" s="159" t="s">
        <v>208</v>
      </c>
      <c r="D74" s="159" t="s">
        <v>219</v>
      </c>
      <c r="E74" s="159">
        <v>50</v>
      </c>
      <c r="F74" s="3"/>
      <c r="G74" s="3"/>
      <c r="H74" s="3"/>
      <c r="I74" s="66" t="s">
        <v>209</v>
      </c>
      <c r="J74" s="66"/>
      <c r="K74" s="66"/>
      <c r="L74" s="66"/>
      <c r="M74" s="66"/>
      <c r="N74" s="66"/>
      <c r="O74" s="146"/>
      <c r="P74" s="147"/>
      <c r="Q74" s="66" t="s">
        <v>125</v>
      </c>
    </row>
    <row r="75" spans="2:17" ht="45" x14ac:dyDescent="0.25">
      <c r="B75" s="159" t="s">
        <v>220</v>
      </c>
      <c r="C75" s="159" t="s">
        <v>208</v>
      </c>
      <c r="D75" s="159" t="s">
        <v>220</v>
      </c>
      <c r="E75" s="159">
        <v>50</v>
      </c>
      <c r="F75" s="3"/>
      <c r="G75" s="3"/>
      <c r="H75" s="3"/>
      <c r="I75" s="66" t="s">
        <v>209</v>
      </c>
      <c r="J75" s="66"/>
      <c r="K75" s="89"/>
      <c r="L75" s="89"/>
      <c r="M75" s="89"/>
      <c r="N75" s="89"/>
      <c r="O75" s="146"/>
      <c r="P75" s="147"/>
      <c r="Q75" s="89"/>
    </row>
    <row r="76" spans="2:17" ht="30" x14ac:dyDescent="0.25">
      <c r="B76" s="159" t="s">
        <v>221</v>
      </c>
      <c r="C76" s="159" t="s">
        <v>208</v>
      </c>
      <c r="D76" s="159" t="s">
        <v>221</v>
      </c>
      <c r="E76" s="159">
        <v>35</v>
      </c>
      <c r="F76" s="3"/>
      <c r="G76" s="3"/>
      <c r="H76" s="3"/>
      <c r="I76" s="66" t="s">
        <v>209</v>
      </c>
      <c r="J76" s="66"/>
      <c r="K76" s="89"/>
      <c r="L76" s="89"/>
      <c r="M76" s="89"/>
      <c r="N76" s="89"/>
      <c r="O76" s="146"/>
      <c r="P76" s="147"/>
      <c r="Q76" s="89"/>
    </row>
    <row r="77" spans="2:17" ht="30" x14ac:dyDescent="0.25">
      <c r="B77" s="159" t="s">
        <v>222</v>
      </c>
      <c r="C77" s="159" t="s">
        <v>208</v>
      </c>
      <c r="D77" s="159" t="s">
        <v>222</v>
      </c>
      <c r="E77" s="159">
        <v>50</v>
      </c>
      <c r="F77" s="3"/>
      <c r="G77" s="3"/>
      <c r="H77" s="3"/>
      <c r="I77" s="66" t="s">
        <v>209</v>
      </c>
      <c r="J77" s="66"/>
      <c r="K77" s="89"/>
      <c r="L77" s="89"/>
      <c r="M77" s="89"/>
      <c r="N77" s="89"/>
      <c r="O77" s="146"/>
      <c r="P77" s="147"/>
      <c r="Q77" s="89"/>
    </row>
    <row r="78" spans="2:17" ht="45" x14ac:dyDescent="0.25">
      <c r="B78" s="159" t="s">
        <v>223</v>
      </c>
      <c r="C78" s="159" t="s">
        <v>208</v>
      </c>
      <c r="D78" s="159" t="s">
        <v>223</v>
      </c>
      <c r="E78" s="159">
        <v>50</v>
      </c>
      <c r="F78" s="3"/>
      <c r="G78" s="3"/>
      <c r="H78" s="3"/>
      <c r="I78" s="66" t="s">
        <v>209</v>
      </c>
      <c r="J78" s="66"/>
      <c r="K78" s="89"/>
      <c r="L78" s="89"/>
      <c r="M78" s="89"/>
      <c r="N78" s="89"/>
      <c r="O78" s="146"/>
      <c r="P78" s="147"/>
      <c r="Q78" s="89"/>
    </row>
    <row r="79" spans="2:17" ht="45" x14ac:dyDescent="0.25">
      <c r="B79" s="159" t="s">
        <v>224</v>
      </c>
      <c r="C79" s="159" t="s">
        <v>208</v>
      </c>
      <c r="D79" s="159" t="s">
        <v>224</v>
      </c>
      <c r="E79" s="159">
        <v>50</v>
      </c>
      <c r="F79" s="3"/>
      <c r="G79" s="3"/>
      <c r="H79" s="3"/>
      <c r="I79" s="66" t="s">
        <v>209</v>
      </c>
      <c r="J79" s="66"/>
      <c r="K79" s="89"/>
      <c r="L79" s="89"/>
      <c r="M79" s="89"/>
      <c r="N79" s="89"/>
      <c r="O79" s="146"/>
      <c r="P79" s="147"/>
      <c r="Q79" s="89"/>
    </row>
    <row r="80" spans="2:17" ht="30" x14ac:dyDescent="0.25">
      <c r="B80" s="159" t="s">
        <v>225</v>
      </c>
      <c r="C80" s="159" t="s">
        <v>208</v>
      </c>
      <c r="D80" s="159" t="s">
        <v>225</v>
      </c>
      <c r="E80" s="159">
        <v>34</v>
      </c>
      <c r="F80" s="3"/>
      <c r="G80" s="3"/>
      <c r="H80" s="3"/>
      <c r="I80" s="66" t="s">
        <v>209</v>
      </c>
      <c r="J80" s="66"/>
      <c r="K80" s="89"/>
      <c r="L80" s="89"/>
      <c r="M80" s="89"/>
      <c r="N80" s="89"/>
      <c r="O80" s="146"/>
      <c r="P80" s="147"/>
      <c r="Q80" s="89"/>
    </row>
    <row r="81" spans="2:17" ht="30" x14ac:dyDescent="0.25">
      <c r="B81" s="159" t="s">
        <v>225</v>
      </c>
      <c r="C81" s="159" t="s">
        <v>208</v>
      </c>
      <c r="D81" s="159" t="s">
        <v>225</v>
      </c>
      <c r="E81" s="159">
        <v>2</v>
      </c>
      <c r="F81" s="3"/>
      <c r="G81" s="3"/>
      <c r="H81" s="3"/>
      <c r="I81" s="66" t="s">
        <v>209</v>
      </c>
      <c r="J81" s="66"/>
      <c r="K81" s="89"/>
      <c r="L81" s="89"/>
      <c r="M81" s="89"/>
      <c r="N81" s="89"/>
      <c r="O81" s="146"/>
      <c r="P81" s="147"/>
      <c r="Q81" s="89"/>
    </row>
    <row r="82" spans="2:17" x14ac:dyDescent="0.25">
      <c r="B82" s="159" t="s">
        <v>226</v>
      </c>
      <c r="C82" s="159" t="s">
        <v>208</v>
      </c>
      <c r="D82" s="159" t="s">
        <v>226</v>
      </c>
      <c r="E82" s="159">
        <v>47</v>
      </c>
      <c r="F82" s="3"/>
      <c r="G82" s="3"/>
      <c r="H82" s="3"/>
      <c r="I82" s="66" t="s">
        <v>209</v>
      </c>
      <c r="J82" s="66"/>
      <c r="K82" s="89"/>
      <c r="L82" s="89"/>
      <c r="M82" s="89"/>
      <c r="N82" s="89"/>
      <c r="O82" s="146"/>
      <c r="P82" s="147"/>
      <c r="Q82" s="89"/>
    </row>
    <row r="83" spans="2:17" x14ac:dyDescent="0.25">
      <c r="B83" s="159" t="s">
        <v>227</v>
      </c>
      <c r="C83" s="159" t="s">
        <v>208</v>
      </c>
      <c r="D83" s="159" t="s">
        <v>227</v>
      </c>
      <c r="E83" s="159">
        <v>35</v>
      </c>
      <c r="F83" s="3"/>
      <c r="G83" s="3"/>
      <c r="H83" s="3"/>
      <c r="I83" s="66" t="s">
        <v>209</v>
      </c>
      <c r="J83" s="66"/>
      <c r="K83" s="89"/>
      <c r="L83" s="89"/>
      <c r="M83" s="89"/>
      <c r="N83" s="89"/>
      <c r="O83" s="146"/>
      <c r="P83" s="147"/>
      <c r="Q83" s="89"/>
    </row>
    <row r="84" spans="2:17" ht="30" x14ac:dyDescent="0.25">
      <c r="B84" s="159" t="s">
        <v>228</v>
      </c>
      <c r="C84" s="159" t="s">
        <v>208</v>
      </c>
      <c r="D84" s="159" t="s">
        <v>228</v>
      </c>
      <c r="E84" s="159">
        <v>33</v>
      </c>
      <c r="F84" s="3"/>
      <c r="G84" s="3"/>
      <c r="H84" s="3"/>
      <c r="I84" s="66" t="s">
        <v>209</v>
      </c>
      <c r="J84" s="66"/>
      <c r="K84" s="89"/>
      <c r="L84" s="89"/>
      <c r="M84" s="89"/>
      <c r="N84" s="89"/>
      <c r="O84" s="146"/>
      <c r="P84" s="147"/>
      <c r="Q84" s="89"/>
    </row>
    <row r="85" spans="2:17" x14ac:dyDescent="0.25">
      <c r="B85" s="159" t="s">
        <v>229</v>
      </c>
      <c r="C85" s="159" t="s">
        <v>208</v>
      </c>
      <c r="D85" s="159" t="s">
        <v>229</v>
      </c>
      <c r="E85" s="159">
        <v>50</v>
      </c>
      <c r="F85" s="3"/>
      <c r="G85" s="3"/>
      <c r="H85" s="3"/>
      <c r="I85" s="66" t="s">
        <v>209</v>
      </c>
      <c r="J85" s="66"/>
      <c r="K85" s="89"/>
      <c r="L85" s="89"/>
      <c r="M85" s="89"/>
      <c r="N85" s="89"/>
      <c r="O85" s="146"/>
      <c r="P85" s="147"/>
      <c r="Q85" s="89"/>
    </row>
    <row r="86" spans="2:17" ht="30" x14ac:dyDescent="0.25">
      <c r="B86" s="159" t="s">
        <v>230</v>
      </c>
      <c r="C86" s="159" t="s">
        <v>208</v>
      </c>
      <c r="D86" s="159" t="s">
        <v>230</v>
      </c>
      <c r="E86" s="159">
        <v>50</v>
      </c>
      <c r="F86" s="3"/>
      <c r="G86" s="3"/>
      <c r="H86" s="3"/>
      <c r="I86" s="66" t="s">
        <v>209</v>
      </c>
      <c r="J86" s="66"/>
      <c r="K86" s="89"/>
      <c r="L86" s="89"/>
      <c r="M86" s="89"/>
      <c r="N86" s="89"/>
      <c r="O86" s="146"/>
      <c r="P86" s="147"/>
      <c r="Q86" s="89"/>
    </row>
    <row r="87" spans="2:17" ht="30" x14ac:dyDescent="0.25">
      <c r="B87" s="159" t="s">
        <v>231</v>
      </c>
      <c r="C87" s="159" t="s">
        <v>208</v>
      </c>
      <c r="D87" s="159" t="s">
        <v>231</v>
      </c>
      <c r="E87" s="159">
        <v>50</v>
      </c>
      <c r="F87" s="3"/>
      <c r="G87" s="3"/>
      <c r="H87" s="3"/>
      <c r="I87" s="66" t="s">
        <v>209</v>
      </c>
      <c r="J87" s="66"/>
      <c r="K87" s="89"/>
      <c r="L87" s="89"/>
      <c r="M87" s="89"/>
      <c r="N87" s="89"/>
      <c r="O87" s="146"/>
      <c r="P87" s="147"/>
      <c r="Q87" s="89"/>
    </row>
    <row r="88" spans="2:17" ht="30" x14ac:dyDescent="0.25">
      <c r="B88" s="159" t="s">
        <v>232</v>
      </c>
      <c r="C88" s="159" t="s">
        <v>208</v>
      </c>
      <c r="D88" s="159" t="s">
        <v>232</v>
      </c>
      <c r="E88" s="159">
        <v>50</v>
      </c>
      <c r="F88" s="3"/>
      <c r="G88" s="3"/>
      <c r="H88" s="3"/>
      <c r="I88" s="66" t="s">
        <v>209</v>
      </c>
      <c r="J88" s="66"/>
      <c r="K88" s="89"/>
      <c r="L88" s="89"/>
      <c r="M88" s="89"/>
      <c r="N88" s="89"/>
      <c r="O88" s="146"/>
      <c r="P88" s="147"/>
      <c r="Q88" s="89"/>
    </row>
    <row r="89" spans="2:17" ht="30" x14ac:dyDescent="0.25">
      <c r="B89" s="159" t="s">
        <v>233</v>
      </c>
      <c r="C89" s="159" t="s">
        <v>208</v>
      </c>
      <c r="D89" s="159" t="s">
        <v>233</v>
      </c>
      <c r="E89" s="159">
        <v>50</v>
      </c>
      <c r="F89" s="3"/>
      <c r="G89" s="3"/>
      <c r="H89" s="3"/>
      <c r="I89" s="66" t="s">
        <v>209</v>
      </c>
      <c r="J89" s="66"/>
      <c r="K89" s="89"/>
      <c r="L89" s="89"/>
      <c r="M89" s="89"/>
      <c r="N89" s="89"/>
      <c r="O89" s="146"/>
      <c r="P89" s="147"/>
      <c r="Q89" s="89"/>
    </row>
    <row r="90" spans="2:17" x14ac:dyDescent="0.25">
      <c r="B90" s="159" t="s">
        <v>234</v>
      </c>
      <c r="C90" s="159" t="s">
        <v>208</v>
      </c>
      <c r="D90" s="159" t="s">
        <v>234</v>
      </c>
      <c r="E90" s="159">
        <v>24</v>
      </c>
      <c r="F90" s="3"/>
      <c r="G90" s="3"/>
      <c r="H90" s="3"/>
      <c r="I90" s="66" t="s">
        <v>209</v>
      </c>
      <c r="J90" s="66"/>
      <c r="K90" s="89"/>
      <c r="L90" s="89"/>
      <c r="M90" s="89"/>
      <c r="N90" s="89"/>
      <c r="O90" s="146"/>
      <c r="P90" s="147"/>
      <c r="Q90" s="89"/>
    </row>
    <row r="91" spans="2:17" ht="30" x14ac:dyDescent="0.25">
      <c r="B91" s="159" t="s">
        <v>235</v>
      </c>
      <c r="C91" s="159" t="s">
        <v>208</v>
      </c>
      <c r="D91" s="159" t="s">
        <v>235</v>
      </c>
      <c r="E91" s="159">
        <v>50</v>
      </c>
      <c r="F91" s="3"/>
      <c r="G91" s="3"/>
      <c r="H91" s="3"/>
      <c r="I91" s="66" t="s">
        <v>209</v>
      </c>
      <c r="J91" s="66"/>
      <c r="K91" s="89"/>
      <c r="L91" s="89"/>
      <c r="M91" s="89"/>
      <c r="N91" s="89"/>
      <c r="O91" s="146"/>
      <c r="P91" s="147"/>
      <c r="Q91" s="89"/>
    </row>
    <row r="92" spans="2:17" ht="30" x14ac:dyDescent="0.25">
      <c r="B92" s="159" t="s">
        <v>236</v>
      </c>
      <c r="C92" s="159" t="s">
        <v>208</v>
      </c>
      <c r="D92" s="159" t="s">
        <v>236</v>
      </c>
      <c r="E92" s="159">
        <v>50</v>
      </c>
      <c r="F92" s="3"/>
      <c r="G92" s="3"/>
      <c r="H92" s="3"/>
      <c r="I92" s="66" t="s">
        <v>209</v>
      </c>
      <c r="J92" s="66"/>
      <c r="K92" s="89"/>
      <c r="L92" s="89"/>
      <c r="M92" s="89"/>
      <c r="N92" s="89"/>
      <c r="O92" s="146"/>
      <c r="P92" s="147"/>
      <c r="Q92" s="89"/>
    </row>
    <row r="93" spans="2:17" ht="30" x14ac:dyDescent="0.25">
      <c r="B93" s="159" t="s">
        <v>237</v>
      </c>
      <c r="C93" s="159" t="s">
        <v>208</v>
      </c>
      <c r="D93" s="159" t="s">
        <v>237</v>
      </c>
      <c r="E93" s="159">
        <v>25</v>
      </c>
      <c r="F93" s="3"/>
      <c r="G93" s="3"/>
      <c r="H93" s="3"/>
      <c r="I93" s="66" t="s">
        <v>209</v>
      </c>
      <c r="J93" s="66"/>
      <c r="K93" s="89"/>
      <c r="L93" s="89"/>
      <c r="M93" s="89"/>
      <c r="N93" s="89"/>
      <c r="O93" s="146"/>
      <c r="P93" s="147"/>
      <c r="Q93" s="89"/>
    </row>
    <row r="94" spans="2:17" ht="30" x14ac:dyDescent="0.25">
      <c r="B94" s="159" t="s">
        <v>238</v>
      </c>
      <c r="C94" s="159" t="s">
        <v>208</v>
      </c>
      <c r="D94" s="159" t="s">
        <v>238</v>
      </c>
      <c r="E94" s="159">
        <v>50</v>
      </c>
      <c r="F94" s="3"/>
      <c r="G94" s="3"/>
      <c r="H94" s="3"/>
      <c r="I94" s="66" t="s">
        <v>209</v>
      </c>
      <c r="J94" s="66"/>
      <c r="K94" s="89"/>
      <c r="L94" s="89"/>
      <c r="M94" s="89"/>
      <c r="N94" s="89"/>
      <c r="O94" s="146"/>
      <c r="P94" s="147"/>
      <c r="Q94" s="89"/>
    </row>
    <row r="95" spans="2:17" ht="30" x14ac:dyDescent="0.25">
      <c r="B95" s="159" t="s">
        <v>239</v>
      </c>
      <c r="C95" s="159" t="s">
        <v>208</v>
      </c>
      <c r="D95" s="159" t="s">
        <v>239</v>
      </c>
      <c r="E95" s="159">
        <v>50</v>
      </c>
      <c r="F95" s="3"/>
      <c r="G95" s="3"/>
      <c r="H95" s="3"/>
      <c r="I95" s="66" t="s">
        <v>209</v>
      </c>
      <c r="J95" s="66"/>
      <c r="K95" s="89"/>
      <c r="L95" s="89"/>
      <c r="M95" s="89"/>
      <c r="N95" s="89"/>
      <c r="O95" s="146"/>
      <c r="P95" s="147"/>
      <c r="Q95" s="89"/>
    </row>
    <row r="96" spans="2:17" ht="30" x14ac:dyDescent="0.25">
      <c r="B96" s="159" t="s">
        <v>240</v>
      </c>
      <c r="C96" s="159" t="s">
        <v>208</v>
      </c>
      <c r="D96" s="159" t="s">
        <v>240</v>
      </c>
      <c r="E96" s="159">
        <v>18</v>
      </c>
      <c r="F96" s="3"/>
      <c r="G96" s="3"/>
      <c r="H96" s="3"/>
      <c r="I96" s="66" t="s">
        <v>209</v>
      </c>
      <c r="J96" s="66"/>
      <c r="K96" s="89"/>
      <c r="L96" s="89"/>
      <c r="M96" s="89"/>
      <c r="N96" s="89"/>
      <c r="O96" s="146"/>
      <c r="P96" s="147"/>
      <c r="Q96" s="89"/>
    </row>
    <row r="97" spans="2:17" x14ac:dyDescent="0.25">
      <c r="B97" s="159" t="s">
        <v>241</v>
      </c>
      <c r="C97" s="159" t="s">
        <v>208</v>
      </c>
      <c r="D97" s="159" t="s">
        <v>241</v>
      </c>
      <c r="E97" s="159">
        <v>48</v>
      </c>
      <c r="F97" s="3"/>
      <c r="G97" s="3"/>
      <c r="H97" s="3"/>
      <c r="I97" s="66" t="s">
        <v>209</v>
      </c>
      <c r="J97" s="66"/>
      <c r="K97" s="89"/>
      <c r="L97" s="89"/>
      <c r="M97" s="89"/>
      <c r="N97" s="89"/>
      <c r="O97" s="146"/>
      <c r="P97" s="147"/>
      <c r="Q97" s="89"/>
    </row>
    <row r="98" spans="2:17" ht="30" x14ac:dyDescent="0.25">
      <c r="B98" s="159" t="s">
        <v>242</v>
      </c>
      <c r="C98" s="159" t="s">
        <v>208</v>
      </c>
      <c r="D98" s="159" t="s">
        <v>242</v>
      </c>
      <c r="E98" s="159">
        <v>25</v>
      </c>
      <c r="F98" s="3"/>
      <c r="G98" s="3"/>
      <c r="H98" s="3"/>
      <c r="I98" s="66" t="s">
        <v>209</v>
      </c>
      <c r="J98" s="66"/>
      <c r="K98" s="89"/>
      <c r="L98" s="89"/>
      <c r="M98" s="89"/>
      <c r="N98" s="89"/>
      <c r="O98" s="146"/>
      <c r="P98" s="147"/>
      <c r="Q98" s="89"/>
    </row>
    <row r="99" spans="2:17" x14ac:dyDescent="0.25">
      <c r="B99" s="159" t="s">
        <v>243</v>
      </c>
      <c r="C99" s="159" t="s">
        <v>208</v>
      </c>
      <c r="D99" s="159" t="s">
        <v>243</v>
      </c>
      <c r="E99" s="159">
        <v>50</v>
      </c>
      <c r="F99" s="3"/>
      <c r="G99" s="3"/>
      <c r="H99" s="3"/>
      <c r="I99" s="66" t="s">
        <v>209</v>
      </c>
      <c r="J99" s="66"/>
      <c r="K99" s="89"/>
      <c r="L99" s="89"/>
      <c r="M99" s="89"/>
      <c r="N99" s="89"/>
      <c r="O99" s="146"/>
      <c r="P99" s="147"/>
      <c r="Q99" s="89"/>
    </row>
    <row r="100" spans="2:17" ht="30" x14ac:dyDescent="0.25">
      <c r="B100" s="159" t="s">
        <v>244</v>
      </c>
      <c r="C100" s="159" t="s">
        <v>208</v>
      </c>
      <c r="D100" s="159" t="s">
        <v>244</v>
      </c>
      <c r="E100" s="159">
        <v>50</v>
      </c>
      <c r="F100" s="3"/>
      <c r="G100" s="3"/>
      <c r="H100" s="3"/>
      <c r="I100" s="66" t="s">
        <v>209</v>
      </c>
      <c r="J100" s="66"/>
      <c r="K100" s="89"/>
      <c r="L100" s="89"/>
      <c r="M100" s="89"/>
      <c r="N100" s="89"/>
      <c r="O100" s="146"/>
      <c r="P100" s="147"/>
      <c r="Q100" s="89"/>
    </row>
    <row r="101" spans="2:17" ht="45" x14ac:dyDescent="0.25">
      <c r="B101" s="159" t="s">
        <v>245</v>
      </c>
      <c r="C101" s="159" t="s">
        <v>208</v>
      </c>
      <c r="D101" s="159" t="s">
        <v>245</v>
      </c>
      <c r="E101" s="159">
        <v>50</v>
      </c>
      <c r="F101" s="3"/>
      <c r="G101" s="3"/>
      <c r="H101" s="3"/>
      <c r="I101" s="66" t="s">
        <v>209</v>
      </c>
      <c r="J101" s="66"/>
      <c r="K101" s="89"/>
      <c r="L101" s="89"/>
      <c r="M101" s="89"/>
      <c r="N101" s="89"/>
      <c r="O101" s="146"/>
      <c r="P101" s="147"/>
      <c r="Q101" s="89"/>
    </row>
    <row r="102" spans="2:17" ht="60" x14ac:dyDescent="0.25">
      <c r="B102" s="159" t="s">
        <v>246</v>
      </c>
      <c r="C102" s="159" t="s">
        <v>208</v>
      </c>
      <c r="D102" s="159" t="s">
        <v>246</v>
      </c>
      <c r="E102" s="159">
        <v>50</v>
      </c>
      <c r="F102" s="3"/>
      <c r="G102" s="3"/>
      <c r="H102" s="3"/>
      <c r="I102" s="66" t="s">
        <v>209</v>
      </c>
      <c r="J102" s="66"/>
      <c r="K102" s="89"/>
      <c r="L102" s="89"/>
      <c r="M102" s="89"/>
      <c r="N102" s="89"/>
      <c r="O102" s="146"/>
      <c r="P102" s="147"/>
      <c r="Q102" s="89"/>
    </row>
    <row r="103" spans="2:17" ht="45" x14ac:dyDescent="0.25">
      <c r="B103" s="159" t="s">
        <v>247</v>
      </c>
      <c r="C103" s="159" t="s">
        <v>208</v>
      </c>
      <c r="D103" s="159" t="s">
        <v>247</v>
      </c>
      <c r="E103" s="159">
        <v>50</v>
      </c>
      <c r="F103" s="3"/>
      <c r="G103" s="3"/>
      <c r="H103" s="3"/>
      <c r="I103" s="66" t="s">
        <v>209</v>
      </c>
      <c r="J103" s="66"/>
      <c r="K103" s="89"/>
      <c r="L103" s="89"/>
      <c r="M103" s="89"/>
      <c r="N103" s="89"/>
      <c r="O103" s="146"/>
      <c r="P103" s="147"/>
      <c r="Q103" s="89"/>
    </row>
    <row r="104" spans="2:17" ht="30" x14ac:dyDescent="0.25">
      <c r="B104" s="159" t="s">
        <v>248</v>
      </c>
      <c r="C104" s="159" t="s">
        <v>208</v>
      </c>
      <c r="D104" s="159" t="s">
        <v>248</v>
      </c>
      <c r="E104" s="159">
        <v>50</v>
      </c>
      <c r="F104" s="3"/>
      <c r="G104" s="3"/>
      <c r="H104" s="3"/>
      <c r="I104" s="66" t="s">
        <v>209</v>
      </c>
      <c r="J104" s="66"/>
      <c r="K104" s="89"/>
      <c r="L104" s="89"/>
      <c r="M104" s="89"/>
      <c r="N104" s="89"/>
      <c r="O104" s="146"/>
      <c r="P104" s="147"/>
      <c r="Q104" s="89"/>
    </row>
    <row r="105" spans="2:17" ht="15.75" customHeight="1" x14ac:dyDescent="0.25">
      <c r="B105" s="159" t="s">
        <v>249</v>
      </c>
      <c r="C105" s="159" t="s">
        <v>208</v>
      </c>
      <c r="D105" s="159" t="s">
        <v>249</v>
      </c>
      <c r="E105" s="159">
        <v>50</v>
      </c>
      <c r="F105" s="3"/>
      <c r="G105" s="3"/>
      <c r="H105" s="3"/>
      <c r="I105" s="66" t="s">
        <v>209</v>
      </c>
      <c r="J105" s="66"/>
      <c r="K105" s="89"/>
      <c r="L105" s="89"/>
      <c r="M105" s="89"/>
      <c r="N105" s="89"/>
      <c r="O105" s="146"/>
      <c r="P105" s="147"/>
      <c r="Q105" s="89"/>
    </row>
    <row r="106" spans="2:17" ht="45" x14ac:dyDescent="0.25">
      <c r="B106" s="159" t="s">
        <v>249</v>
      </c>
      <c r="C106" s="159" t="s">
        <v>208</v>
      </c>
      <c r="D106" s="159" t="s">
        <v>249</v>
      </c>
      <c r="E106" s="159">
        <v>15</v>
      </c>
      <c r="F106" s="3"/>
      <c r="G106" s="3"/>
      <c r="H106" s="3"/>
      <c r="I106" s="66" t="s">
        <v>209</v>
      </c>
      <c r="J106" s="66"/>
      <c r="K106" s="89"/>
      <c r="L106" s="89"/>
      <c r="M106" s="89"/>
      <c r="N106" s="89"/>
      <c r="O106" s="146"/>
      <c r="P106" s="147"/>
      <c r="Q106" s="89"/>
    </row>
    <row r="107" spans="2:17" ht="30" x14ac:dyDescent="0.25">
      <c r="B107" s="159" t="s">
        <v>240</v>
      </c>
      <c r="C107" s="159" t="s">
        <v>208</v>
      </c>
      <c r="D107" s="159" t="s">
        <v>240</v>
      </c>
      <c r="E107" s="159">
        <v>32</v>
      </c>
      <c r="F107" s="3"/>
      <c r="G107" s="3"/>
      <c r="H107" s="3"/>
      <c r="I107" s="66" t="s">
        <v>209</v>
      </c>
      <c r="J107" s="66"/>
      <c r="K107" s="89"/>
      <c r="L107" s="89"/>
      <c r="M107" s="89"/>
      <c r="N107" s="89"/>
      <c r="O107" s="146"/>
      <c r="P107" s="147"/>
      <c r="Q107" s="89"/>
    </row>
    <row r="108" spans="2:17" ht="45" x14ac:dyDescent="0.25">
      <c r="B108" s="159" t="s">
        <v>250</v>
      </c>
      <c r="C108" s="159" t="s">
        <v>208</v>
      </c>
      <c r="D108" s="159" t="s">
        <v>250</v>
      </c>
      <c r="E108" s="159">
        <v>50</v>
      </c>
      <c r="F108" s="3"/>
      <c r="G108" s="3"/>
      <c r="H108" s="3"/>
      <c r="I108" s="66" t="s">
        <v>209</v>
      </c>
      <c r="J108" s="66"/>
      <c r="K108" s="89"/>
      <c r="L108" s="89"/>
      <c r="M108" s="89"/>
      <c r="N108" s="89"/>
      <c r="O108" s="146"/>
      <c r="P108" s="147"/>
      <c r="Q108" s="89"/>
    </row>
    <row r="109" spans="2:17" ht="30" x14ac:dyDescent="0.25">
      <c r="B109" s="159" t="s">
        <v>251</v>
      </c>
      <c r="C109" s="159" t="s">
        <v>208</v>
      </c>
      <c r="D109" s="159" t="s">
        <v>251</v>
      </c>
      <c r="E109" s="159">
        <v>50</v>
      </c>
      <c r="F109" s="3"/>
      <c r="G109" s="3"/>
      <c r="H109" s="3"/>
      <c r="I109" s="66" t="s">
        <v>209</v>
      </c>
      <c r="J109" s="66"/>
      <c r="K109" s="89"/>
      <c r="L109" s="89"/>
      <c r="M109" s="89"/>
      <c r="N109" s="89"/>
      <c r="O109" s="146"/>
      <c r="P109" s="147"/>
      <c r="Q109" s="89"/>
    </row>
    <row r="110" spans="2:17" ht="45" x14ac:dyDescent="0.25">
      <c r="B110" s="159" t="s">
        <v>252</v>
      </c>
      <c r="C110" s="159" t="s">
        <v>208</v>
      </c>
      <c r="D110" s="159" t="s">
        <v>252</v>
      </c>
      <c r="E110" s="159">
        <v>50</v>
      </c>
      <c r="F110" s="3"/>
      <c r="G110" s="3"/>
      <c r="H110" s="3"/>
      <c r="I110" s="66" t="s">
        <v>209</v>
      </c>
      <c r="J110" s="66"/>
      <c r="K110" s="89"/>
      <c r="L110" s="89"/>
      <c r="M110" s="89"/>
      <c r="N110" s="89"/>
      <c r="O110" s="146"/>
      <c r="P110" s="147"/>
      <c r="Q110" s="89"/>
    </row>
    <row r="111" spans="2:17" x14ac:dyDescent="0.25">
      <c r="B111" s="159" t="s">
        <v>253</v>
      </c>
      <c r="C111" s="159" t="s">
        <v>208</v>
      </c>
      <c r="D111" s="159" t="s">
        <v>253</v>
      </c>
      <c r="E111" s="159">
        <v>50</v>
      </c>
      <c r="F111" s="3"/>
      <c r="G111" s="3"/>
      <c r="H111" s="3"/>
      <c r="I111" s="66" t="s">
        <v>209</v>
      </c>
      <c r="J111" s="66"/>
      <c r="K111" s="89"/>
      <c r="L111" s="89"/>
      <c r="M111" s="89"/>
      <c r="N111" s="89"/>
      <c r="O111" s="260"/>
      <c r="P111" s="261"/>
      <c r="Q111" s="89"/>
    </row>
    <row r="112" spans="2:17" x14ac:dyDescent="0.25">
      <c r="B112" s="159" t="s">
        <v>254</v>
      </c>
      <c r="C112" s="159" t="s">
        <v>208</v>
      </c>
      <c r="D112" s="159" t="s">
        <v>254</v>
      </c>
      <c r="E112" s="159">
        <v>50</v>
      </c>
      <c r="F112" s="3"/>
      <c r="G112" s="3"/>
      <c r="H112" s="3"/>
      <c r="I112" s="66" t="s">
        <v>209</v>
      </c>
      <c r="J112" s="66"/>
      <c r="K112" s="89"/>
      <c r="L112" s="89"/>
      <c r="M112" s="89"/>
      <c r="N112" s="89"/>
      <c r="O112" s="260"/>
      <c r="P112" s="261"/>
      <c r="Q112" s="89"/>
    </row>
    <row r="113" spans="2:17" ht="30" x14ac:dyDescent="0.25">
      <c r="B113" s="159" t="s">
        <v>255</v>
      </c>
      <c r="C113" s="159" t="s">
        <v>208</v>
      </c>
      <c r="D113" s="159" t="s">
        <v>255</v>
      </c>
      <c r="E113" s="159">
        <v>50</v>
      </c>
      <c r="F113" s="3"/>
      <c r="G113" s="3"/>
      <c r="H113" s="3"/>
      <c r="I113" s="66" t="s">
        <v>209</v>
      </c>
      <c r="J113" s="66"/>
      <c r="K113" s="89"/>
      <c r="L113" s="89"/>
      <c r="M113" s="89"/>
      <c r="N113" s="89"/>
      <c r="O113" s="260"/>
      <c r="P113" s="261"/>
      <c r="Q113" s="89"/>
    </row>
    <row r="114" spans="2:17" x14ac:dyDescent="0.25">
      <c r="B114" s="159" t="s">
        <v>254</v>
      </c>
      <c r="C114" s="159" t="s">
        <v>208</v>
      </c>
      <c r="D114" s="159" t="s">
        <v>254</v>
      </c>
      <c r="E114" s="159">
        <v>50</v>
      </c>
      <c r="F114" s="3"/>
      <c r="G114" s="3"/>
      <c r="H114" s="3"/>
      <c r="I114" s="66" t="s">
        <v>209</v>
      </c>
      <c r="J114" s="66"/>
      <c r="K114" s="89"/>
      <c r="L114" s="89"/>
      <c r="M114" s="89"/>
      <c r="N114" s="89"/>
      <c r="O114" s="260"/>
      <c r="P114" s="261"/>
      <c r="Q114" s="89"/>
    </row>
    <row r="115" spans="2:17" ht="30" x14ac:dyDescent="0.25">
      <c r="B115" s="159" t="s">
        <v>256</v>
      </c>
      <c r="C115" s="159" t="s">
        <v>208</v>
      </c>
      <c r="D115" s="159" t="s">
        <v>256</v>
      </c>
      <c r="E115" s="159">
        <v>50</v>
      </c>
      <c r="F115" s="3"/>
      <c r="G115" s="3"/>
      <c r="H115" s="3"/>
      <c r="I115" s="66" t="s">
        <v>209</v>
      </c>
      <c r="J115" s="66"/>
      <c r="K115" s="89"/>
      <c r="L115" s="89"/>
      <c r="M115" s="89"/>
      <c r="N115" s="89"/>
      <c r="O115" s="260"/>
      <c r="P115" s="261"/>
      <c r="Q115" s="89"/>
    </row>
    <row r="116" spans="2:17" ht="30" x14ac:dyDescent="0.25">
      <c r="B116" s="159" t="s">
        <v>257</v>
      </c>
      <c r="C116" s="159" t="s">
        <v>208</v>
      </c>
      <c r="D116" s="159" t="s">
        <v>257</v>
      </c>
      <c r="E116" s="159">
        <v>50</v>
      </c>
      <c r="F116" s="89"/>
      <c r="G116" s="89"/>
      <c r="H116" s="89"/>
      <c r="I116" s="66" t="s">
        <v>209</v>
      </c>
      <c r="J116" s="89"/>
      <c r="K116" s="89"/>
      <c r="L116" s="89"/>
      <c r="M116" s="89"/>
      <c r="N116" s="89"/>
      <c r="O116" s="260"/>
      <c r="P116" s="261"/>
      <c r="Q116" s="89"/>
    </row>
    <row r="117" spans="2:17" ht="30" x14ac:dyDescent="0.25">
      <c r="B117" s="159" t="s">
        <v>258</v>
      </c>
      <c r="C117" s="159" t="s">
        <v>208</v>
      </c>
      <c r="D117" s="159" t="s">
        <v>258</v>
      </c>
      <c r="E117" s="159">
        <v>50</v>
      </c>
      <c r="I117" s="66" t="s">
        <v>209</v>
      </c>
    </row>
    <row r="118" spans="2:17" x14ac:dyDescent="0.25">
      <c r="B118" s="159" t="s">
        <v>253</v>
      </c>
      <c r="C118" s="159" t="s">
        <v>208</v>
      </c>
      <c r="D118" s="159" t="s">
        <v>253</v>
      </c>
      <c r="E118" s="159">
        <v>50</v>
      </c>
      <c r="I118" s="66" t="s">
        <v>209</v>
      </c>
    </row>
    <row r="119" spans="2:17" x14ac:dyDescent="0.25">
      <c r="B119" s="5" t="s">
        <v>58</v>
      </c>
    </row>
    <row r="121" spans="2:17" ht="15.75" thickBot="1" x14ac:dyDescent="0.3"/>
    <row r="122" spans="2:17" ht="27" thickBot="1" x14ac:dyDescent="0.3">
      <c r="B122" s="248" t="s">
        <v>36</v>
      </c>
      <c r="C122" s="249"/>
      <c r="D122" s="249"/>
      <c r="E122" s="249"/>
      <c r="F122" s="249"/>
      <c r="G122" s="249"/>
      <c r="H122" s="249"/>
      <c r="I122" s="249"/>
      <c r="J122" s="249"/>
      <c r="K122" s="249"/>
      <c r="L122" s="249"/>
      <c r="M122" s="249"/>
      <c r="N122" s="250"/>
    </row>
    <row r="127" spans="2:17" ht="76.5" customHeight="1" x14ac:dyDescent="0.25">
      <c r="B127" s="88" t="s">
        <v>0</v>
      </c>
      <c r="C127" s="88" t="s">
        <v>37</v>
      </c>
      <c r="D127" s="88" t="s">
        <v>38</v>
      </c>
      <c r="E127" s="88" t="s">
        <v>103</v>
      </c>
      <c r="F127" s="88" t="s">
        <v>105</v>
      </c>
      <c r="G127" s="88" t="s">
        <v>106</v>
      </c>
      <c r="H127" s="88" t="s">
        <v>107</v>
      </c>
      <c r="I127" s="88" t="s">
        <v>104</v>
      </c>
      <c r="J127" s="254" t="s">
        <v>108</v>
      </c>
      <c r="K127" s="255"/>
      <c r="L127" s="256"/>
      <c r="M127" s="88" t="s">
        <v>112</v>
      </c>
      <c r="N127" s="88" t="s">
        <v>39</v>
      </c>
      <c r="O127" s="88" t="s">
        <v>40</v>
      </c>
      <c r="P127" s="254" t="s">
        <v>2</v>
      </c>
      <c r="Q127" s="256"/>
    </row>
    <row r="128" spans="2:17" ht="29.25" customHeight="1" x14ac:dyDescent="0.25">
      <c r="B128" s="88"/>
      <c r="C128" s="88"/>
      <c r="D128" s="88"/>
      <c r="E128" s="88"/>
      <c r="F128" s="88"/>
      <c r="G128" s="88"/>
      <c r="H128" s="88"/>
      <c r="I128" s="88"/>
      <c r="J128" s="5" t="s">
        <v>109</v>
      </c>
      <c r="K128" s="67" t="s">
        <v>110</v>
      </c>
      <c r="L128" s="66" t="s">
        <v>111</v>
      </c>
      <c r="M128" s="88"/>
      <c r="N128" s="88"/>
      <c r="O128" s="88"/>
      <c r="P128" s="143"/>
      <c r="Q128" s="144"/>
    </row>
    <row r="129" spans="2:17" ht="331.5" customHeight="1" x14ac:dyDescent="0.2">
      <c r="B129" s="160" t="s">
        <v>41</v>
      </c>
      <c r="C129" s="160" t="s">
        <v>259</v>
      </c>
      <c r="D129" s="161" t="s">
        <v>260</v>
      </c>
      <c r="E129" s="162">
        <v>24347817</v>
      </c>
      <c r="F129" s="163" t="s">
        <v>261</v>
      </c>
      <c r="G129" s="163" t="s">
        <v>262</v>
      </c>
      <c r="H129" s="164">
        <v>37435</v>
      </c>
      <c r="I129" s="163" t="s">
        <v>201</v>
      </c>
      <c r="J129" s="165" t="s">
        <v>263</v>
      </c>
      <c r="K129" s="165" t="s">
        <v>264</v>
      </c>
      <c r="L129" s="165" t="s">
        <v>265</v>
      </c>
      <c r="M129" s="163" t="s">
        <v>125</v>
      </c>
      <c r="N129" s="163" t="s">
        <v>125</v>
      </c>
      <c r="O129" s="163"/>
      <c r="P129" s="166"/>
      <c r="Q129" s="167"/>
    </row>
    <row r="130" spans="2:17" ht="75" customHeight="1" x14ac:dyDescent="0.25">
      <c r="B130" s="142" t="s">
        <v>41</v>
      </c>
      <c r="C130" s="142" t="s">
        <v>259</v>
      </c>
      <c r="D130" s="168" t="s">
        <v>266</v>
      </c>
      <c r="E130" s="162">
        <v>1053792069</v>
      </c>
      <c r="F130" s="163" t="s">
        <v>261</v>
      </c>
      <c r="G130" s="163" t="s">
        <v>262</v>
      </c>
      <c r="H130" s="164">
        <v>41263</v>
      </c>
      <c r="I130" s="163" t="s">
        <v>201</v>
      </c>
      <c r="J130" s="67" t="s">
        <v>267</v>
      </c>
      <c r="K130" s="67" t="s">
        <v>268</v>
      </c>
      <c r="L130" s="67" t="s">
        <v>269</v>
      </c>
      <c r="M130" s="163" t="s">
        <v>125</v>
      </c>
      <c r="N130" s="163" t="s">
        <v>125</v>
      </c>
      <c r="O130" s="163"/>
      <c r="P130" s="166"/>
      <c r="Q130" s="167"/>
    </row>
    <row r="131" spans="2:17" ht="185.25" customHeight="1" x14ac:dyDescent="0.25">
      <c r="B131" s="142" t="s">
        <v>41</v>
      </c>
      <c r="C131" s="142" t="s">
        <v>259</v>
      </c>
      <c r="D131" s="168" t="s">
        <v>270</v>
      </c>
      <c r="E131" s="162">
        <v>1053781906</v>
      </c>
      <c r="F131" s="163" t="s">
        <v>271</v>
      </c>
      <c r="G131" s="163" t="s">
        <v>262</v>
      </c>
      <c r="H131" s="164">
        <v>40799</v>
      </c>
      <c r="I131" s="163" t="s">
        <v>125</v>
      </c>
      <c r="J131" s="165" t="s">
        <v>272</v>
      </c>
      <c r="K131" s="165" t="s">
        <v>273</v>
      </c>
      <c r="L131" s="67" t="s">
        <v>274</v>
      </c>
      <c r="M131" s="163" t="s">
        <v>125</v>
      </c>
      <c r="N131" s="163" t="s">
        <v>125</v>
      </c>
      <c r="O131" s="163"/>
      <c r="P131" s="166"/>
      <c r="Q131" s="167"/>
    </row>
    <row r="132" spans="2:17" ht="192" customHeight="1" x14ac:dyDescent="0.25">
      <c r="B132" s="142" t="s">
        <v>41</v>
      </c>
      <c r="C132" s="142" t="s">
        <v>259</v>
      </c>
      <c r="D132" s="168" t="s">
        <v>275</v>
      </c>
      <c r="E132" s="162">
        <v>1053769912</v>
      </c>
      <c r="F132" s="163" t="s">
        <v>276</v>
      </c>
      <c r="G132" s="163" t="s">
        <v>277</v>
      </c>
      <c r="H132" s="164">
        <v>39794</v>
      </c>
      <c r="I132" s="163" t="s">
        <v>125</v>
      </c>
      <c r="J132" s="165" t="s">
        <v>278</v>
      </c>
      <c r="K132" s="165" t="s">
        <v>279</v>
      </c>
      <c r="L132" s="165" t="s">
        <v>280</v>
      </c>
      <c r="M132" s="163" t="s">
        <v>125</v>
      </c>
      <c r="N132" s="163" t="s">
        <v>125</v>
      </c>
      <c r="O132" s="163"/>
      <c r="P132" s="166"/>
      <c r="Q132" s="167"/>
    </row>
    <row r="133" spans="2:17" ht="159" customHeight="1" x14ac:dyDescent="0.25">
      <c r="B133" s="142" t="s">
        <v>41</v>
      </c>
      <c r="C133" s="142" t="s">
        <v>259</v>
      </c>
      <c r="D133" s="168" t="s">
        <v>281</v>
      </c>
      <c r="E133" s="162">
        <v>1053795371</v>
      </c>
      <c r="F133" s="163" t="s">
        <v>261</v>
      </c>
      <c r="G133" s="163" t="s">
        <v>262</v>
      </c>
      <c r="H133" s="164">
        <v>41896</v>
      </c>
      <c r="I133" s="163" t="s">
        <v>201</v>
      </c>
      <c r="J133" s="165" t="s">
        <v>282</v>
      </c>
      <c r="K133" s="165" t="s">
        <v>283</v>
      </c>
      <c r="L133" s="165" t="s">
        <v>284</v>
      </c>
      <c r="M133" s="163" t="s">
        <v>125</v>
      </c>
      <c r="N133" s="163" t="s">
        <v>125</v>
      </c>
      <c r="O133" s="163"/>
      <c r="P133" s="166"/>
      <c r="Q133" s="167"/>
    </row>
    <row r="134" spans="2:17" ht="306" customHeight="1" x14ac:dyDescent="0.25">
      <c r="B134" s="142" t="s">
        <v>41</v>
      </c>
      <c r="C134" s="142" t="s">
        <v>259</v>
      </c>
      <c r="D134" s="168" t="s">
        <v>285</v>
      </c>
      <c r="E134" s="162">
        <v>24828419</v>
      </c>
      <c r="F134" s="163" t="s">
        <v>276</v>
      </c>
      <c r="G134" s="163" t="s">
        <v>277</v>
      </c>
      <c r="H134" s="164">
        <v>37925</v>
      </c>
      <c r="I134" s="169" t="s">
        <v>286</v>
      </c>
      <c r="J134" s="165" t="s">
        <v>287</v>
      </c>
      <c r="K134" s="165" t="s">
        <v>288</v>
      </c>
      <c r="L134" s="170" t="s">
        <v>289</v>
      </c>
      <c r="M134" s="163" t="s">
        <v>125</v>
      </c>
      <c r="N134" s="163" t="s">
        <v>125</v>
      </c>
      <c r="O134" s="163" t="s">
        <v>206</v>
      </c>
      <c r="P134" s="277" t="s">
        <v>394</v>
      </c>
      <c r="Q134" s="278"/>
    </row>
    <row r="135" spans="2:17" ht="163.5" customHeight="1" x14ac:dyDescent="0.25">
      <c r="B135" s="142" t="s">
        <v>41</v>
      </c>
      <c r="C135" s="142" t="s">
        <v>259</v>
      </c>
      <c r="D135" s="168" t="s">
        <v>290</v>
      </c>
      <c r="E135" s="162">
        <v>24336044</v>
      </c>
      <c r="F135" s="163" t="s">
        <v>261</v>
      </c>
      <c r="G135" s="163" t="s">
        <v>262</v>
      </c>
      <c r="H135" s="164">
        <v>39430</v>
      </c>
      <c r="I135" s="163" t="s">
        <v>201</v>
      </c>
      <c r="J135" s="165" t="s">
        <v>291</v>
      </c>
      <c r="K135" s="165" t="s">
        <v>292</v>
      </c>
      <c r="L135" s="165" t="s">
        <v>293</v>
      </c>
      <c r="M135" s="163" t="s">
        <v>125</v>
      </c>
      <c r="N135" s="163" t="s">
        <v>294</v>
      </c>
      <c r="O135" s="163"/>
      <c r="P135" s="166"/>
      <c r="Q135" s="167"/>
    </row>
    <row r="136" spans="2:17" ht="159" customHeight="1" x14ac:dyDescent="0.25">
      <c r="B136" s="142" t="s">
        <v>41</v>
      </c>
      <c r="C136" s="142" t="s">
        <v>259</v>
      </c>
      <c r="D136" s="168" t="s">
        <v>295</v>
      </c>
      <c r="E136" s="162">
        <v>1053771846</v>
      </c>
      <c r="F136" s="163" t="s">
        <v>261</v>
      </c>
      <c r="G136" s="163" t="s">
        <v>262</v>
      </c>
      <c r="H136" s="164">
        <v>41057</v>
      </c>
      <c r="I136" s="163" t="s">
        <v>201</v>
      </c>
      <c r="J136" s="171" t="s">
        <v>296</v>
      </c>
      <c r="K136" s="171" t="s">
        <v>297</v>
      </c>
      <c r="L136" s="171" t="s">
        <v>298</v>
      </c>
      <c r="M136" s="163" t="s">
        <v>125</v>
      </c>
      <c r="N136" s="163" t="s">
        <v>125</v>
      </c>
      <c r="O136" s="163"/>
      <c r="P136" s="277"/>
      <c r="Q136" s="278"/>
    </row>
    <row r="137" spans="2:17" ht="156.75" customHeight="1" x14ac:dyDescent="0.25">
      <c r="B137" s="142" t="s">
        <v>41</v>
      </c>
      <c r="C137" s="142" t="s">
        <v>259</v>
      </c>
      <c r="D137" s="168" t="s">
        <v>299</v>
      </c>
      <c r="E137" s="162">
        <v>24334722</v>
      </c>
      <c r="F137" s="52" t="s">
        <v>261</v>
      </c>
      <c r="G137" s="52" t="s">
        <v>262</v>
      </c>
      <c r="H137" s="172">
        <v>41263</v>
      </c>
      <c r="I137" s="173" t="s">
        <v>201</v>
      </c>
      <c r="J137" s="165" t="s">
        <v>300</v>
      </c>
      <c r="K137" s="165" t="s">
        <v>301</v>
      </c>
      <c r="L137" s="165" t="s">
        <v>302</v>
      </c>
      <c r="M137" s="174" t="s">
        <v>125</v>
      </c>
      <c r="N137" s="52" t="s">
        <v>125</v>
      </c>
      <c r="O137" s="48"/>
      <c r="P137" s="239"/>
      <c r="Q137" s="239"/>
    </row>
    <row r="138" spans="2:17" s="19" customFormat="1" ht="50.25" customHeight="1" x14ac:dyDescent="0.25">
      <c r="B138" s="67" t="s">
        <v>42</v>
      </c>
      <c r="C138" s="67" t="s">
        <v>303</v>
      </c>
      <c r="D138" s="175" t="s">
        <v>304</v>
      </c>
      <c r="E138" s="176">
        <v>1053780143</v>
      </c>
      <c r="F138" s="173" t="s">
        <v>261</v>
      </c>
      <c r="G138" s="173" t="s">
        <v>262</v>
      </c>
      <c r="H138" s="177">
        <v>41263</v>
      </c>
      <c r="I138" s="173" t="s">
        <v>201</v>
      </c>
      <c r="J138" s="165" t="s">
        <v>305</v>
      </c>
      <c r="K138" s="165" t="s">
        <v>306</v>
      </c>
      <c r="L138" s="67" t="s">
        <v>307</v>
      </c>
      <c r="M138" s="173" t="s">
        <v>125</v>
      </c>
      <c r="N138" s="173" t="s">
        <v>125</v>
      </c>
      <c r="O138" s="178"/>
      <c r="P138" s="279"/>
      <c r="Q138" s="280"/>
    </row>
    <row r="139" spans="2:17" ht="138" customHeight="1" x14ac:dyDescent="0.25">
      <c r="B139" s="142" t="s">
        <v>42</v>
      </c>
      <c r="C139" s="142" t="s">
        <v>303</v>
      </c>
      <c r="D139" s="168" t="s">
        <v>308</v>
      </c>
      <c r="E139" s="162">
        <v>1053785032</v>
      </c>
      <c r="F139" s="52" t="s">
        <v>261</v>
      </c>
      <c r="G139" s="52" t="s">
        <v>262</v>
      </c>
      <c r="H139" s="172">
        <v>41263</v>
      </c>
      <c r="I139" s="173" t="s">
        <v>201</v>
      </c>
      <c r="J139" s="160" t="s">
        <v>309</v>
      </c>
      <c r="K139" s="165" t="s">
        <v>310</v>
      </c>
      <c r="L139" s="165" t="s">
        <v>311</v>
      </c>
      <c r="M139" s="52" t="s">
        <v>125</v>
      </c>
      <c r="N139" s="52" t="s">
        <v>125</v>
      </c>
      <c r="O139" s="48"/>
      <c r="P139" s="237"/>
      <c r="Q139" s="238"/>
    </row>
    <row r="140" spans="2:17" ht="86.25" customHeight="1" x14ac:dyDescent="0.25">
      <c r="B140" s="142" t="s">
        <v>42</v>
      </c>
      <c r="C140" s="142" t="s">
        <v>303</v>
      </c>
      <c r="D140" s="168" t="s">
        <v>312</v>
      </c>
      <c r="E140" s="162">
        <v>75086460</v>
      </c>
      <c r="F140" s="52" t="s">
        <v>313</v>
      </c>
      <c r="G140" s="52" t="s">
        <v>262</v>
      </c>
      <c r="H140" s="172">
        <v>40116</v>
      </c>
      <c r="I140" s="179" t="s">
        <v>286</v>
      </c>
      <c r="J140" s="160" t="s">
        <v>314</v>
      </c>
      <c r="K140" s="165" t="s">
        <v>315</v>
      </c>
      <c r="L140" s="165" t="s">
        <v>316</v>
      </c>
      <c r="M140" s="52" t="s">
        <v>294</v>
      </c>
      <c r="N140" s="52" t="s">
        <v>125</v>
      </c>
      <c r="O140" s="48"/>
      <c r="P140" s="237" t="s">
        <v>395</v>
      </c>
      <c r="Q140" s="238"/>
    </row>
    <row r="141" spans="2:17" ht="152.25" customHeight="1" x14ac:dyDescent="0.25">
      <c r="B141" s="142" t="s">
        <v>42</v>
      </c>
      <c r="C141" s="142" t="s">
        <v>303</v>
      </c>
      <c r="D141" s="168" t="s">
        <v>317</v>
      </c>
      <c r="E141" s="162">
        <v>1056301715</v>
      </c>
      <c r="F141" s="180" t="s">
        <v>271</v>
      </c>
      <c r="G141" s="180" t="s">
        <v>262</v>
      </c>
      <c r="H141" s="181">
        <v>41530</v>
      </c>
      <c r="I141" s="159" t="s">
        <v>125</v>
      </c>
      <c r="J141" s="160" t="s">
        <v>318</v>
      </c>
      <c r="K141" s="165" t="s">
        <v>319</v>
      </c>
      <c r="L141" s="165" t="s">
        <v>320</v>
      </c>
      <c r="M141" s="52" t="s">
        <v>294</v>
      </c>
      <c r="N141" s="52" t="s">
        <v>294</v>
      </c>
      <c r="O141" s="48"/>
      <c r="P141" s="237"/>
      <c r="Q141" s="238"/>
    </row>
    <row r="142" spans="2:17" ht="151.5" customHeight="1" x14ac:dyDescent="0.25">
      <c r="B142" s="142" t="s">
        <v>42</v>
      </c>
      <c r="C142" s="142" t="s">
        <v>303</v>
      </c>
      <c r="D142" s="168" t="s">
        <v>321</v>
      </c>
      <c r="E142" s="162">
        <v>24334244</v>
      </c>
      <c r="F142" s="52" t="s">
        <v>271</v>
      </c>
      <c r="G142" s="52" t="s">
        <v>262</v>
      </c>
      <c r="H142" s="172">
        <v>40347</v>
      </c>
      <c r="I142" s="179" t="s">
        <v>286</v>
      </c>
      <c r="J142" s="160" t="s">
        <v>322</v>
      </c>
      <c r="K142" s="165" t="s">
        <v>323</v>
      </c>
      <c r="L142" s="67" t="s">
        <v>324</v>
      </c>
      <c r="M142" s="52" t="s">
        <v>125</v>
      </c>
      <c r="N142" s="52" t="s">
        <v>294</v>
      </c>
      <c r="O142" s="48"/>
      <c r="P142" s="237"/>
      <c r="Q142" s="238"/>
    </row>
    <row r="143" spans="2:17" ht="81" customHeight="1" x14ac:dyDescent="0.25">
      <c r="B143" s="142" t="s">
        <v>42</v>
      </c>
      <c r="C143" s="142" t="s">
        <v>303</v>
      </c>
      <c r="D143" s="168" t="s">
        <v>325</v>
      </c>
      <c r="E143" s="162">
        <v>24339331</v>
      </c>
      <c r="F143" s="52" t="s">
        <v>271</v>
      </c>
      <c r="G143" s="52" t="s">
        <v>262</v>
      </c>
      <c r="H143" s="172">
        <v>40935</v>
      </c>
      <c r="I143" s="179" t="s">
        <v>286</v>
      </c>
      <c r="J143" s="160" t="s">
        <v>326</v>
      </c>
      <c r="K143" s="165" t="s">
        <v>327</v>
      </c>
      <c r="L143" s="165" t="s">
        <v>328</v>
      </c>
      <c r="M143" s="52" t="s">
        <v>125</v>
      </c>
      <c r="N143" s="52" t="s">
        <v>294</v>
      </c>
      <c r="O143" s="48"/>
      <c r="P143" s="237"/>
      <c r="Q143" s="238"/>
    </row>
    <row r="144" spans="2:17" ht="30.75" customHeight="1" x14ac:dyDescent="0.25">
      <c r="B144" s="142" t="s">
        <v>42</v>
      </c>
      <c r="C144" s="142" t="s">
        <v>303</v>
      </c>
      <c r="D144" s="168" t="s">
        <v>329</v>
      </c>
      <c r="E144" s="162">
        <v>80898066</v>
      </c>
      <c r="F144" s="52" t="s">
        <v>313</v>
      </c>
      <c r="G144" s="52" t="s">
        <v>330</v>
      </c>
      <c r="H144" s="52" t="s">
        <v>331</v>
      </c>
      <c r="I144" s="179" t="s">
        <v>332</v>
      </c>
      <c r="J144" s="142" t="s">
        <v>333</v>
      </c>
      <c r="K144" s="67"/>
      <c r="L144" s="182"/>
      <c r="M144" s="52" t="s">
        <v>294</v>
      </c>
      <c r="N144" s="183"/>
      <c r="O144" s="48"/>
      <c r="P144" s="258" t="s">
        <v>334</v>
      </c>
      <c r="Q144" s="259"/>
    </row>
    <row r="145" spans="2:17" ht="65.25" customHeight="1" x14ac:dyDescent="0.25">
      <c r="B145" s="142" t="s">
        <v>42</v>
      </c>
      <c r="C145" s="142" t="s">
        <v>303</v>
      </c>
      <c r="D145" s="168" t="s">
        <v>335</v>
      </c>
      <c r="E145" s="162">
        <v>1053805718</v>
      </c>
      <c r="F145" s="52" t="s">
        <v>271</v>
      </c>
      <c r="G145" s="52" t="s">
        <v>262</v>
      </c>
      <c r="H145" s="172">
        <v>41698</v>
      </c>
      <c r="I145" s="179" t="s">
        <v>332</v>
      </c>
      <c r="J145" s="160" t="s">
        <v>326</v>
      </c>
      <c r="K145" s="165" t="s">
        <v>336</v>
      </c>
      <c r="L145" s="165" t="s">
        <v>337</v>
      </c>
      <c r="M145" s="52" t="s">
        <v>125</v>
      </c>
      <c r="N145" s="52" t="s">
        <v>294</v>
      </c>
      <c r="O145" s="48"/>
      <c r="P145" s="237"/>
      <c r="Q145" s="238"/>
    </row>
    <row r="146" spans="2:17" ht="29.25" customHeight="1" x14ac:dyDescent="0.25">
      <c r="B146" s="142" t="s">
        <v>42</v>
      </c>
      <c r="C146" s="142" t="s">
        <v>303</v>
      </c>
      <c r="D146" s="168" t="s">
        <v>338</v>
      </c>
      <c r="E146" s="162">
        <v>1053819267</v>
      </c>
      <c r="F146" s="52" t="s">
        <v>339</v>
      </c>
      <c r="G146" s="52" t="s">
        <v>262</v>
      </c>
      <c r="H146" s="172">
        <v>41698</v>
      </c>
      <c r="I146" s="179" t="s">
        <v>332</v>
      </c>
      <c r="J146" s="160" t="s">
        <v>314</v>
      </c>
      <c r="K146" s="67" t="s">
        <v>340</v>
      </c>
      <c r="L146" s="67" t="s">
        <v>328</v>
      </c>
      <c r="M146" s="52" t="s">
        <v>294</v>
      </c>
      <c r="N146" s="52" t="s">
        <v>294</v>
      </c>
      <c r="O146" s="48"/>
      <c r="P146" s="237"/>
      <c r="Q146" s="238"/>
    </row>
    <row r="147" spans="2:17" ht="78" customHeight="1" x14ac:dyDescent="0.25">
      <c r="B147" s="142" t="s">
        <v>42</v>
      </c>
      <c r="C147" s="142" t="s">
        <v>303</v>
      </c>
      <c r="D147" s="168" t="s">
        <v>341</v>
      </c>
      <c r="E147" s="162">
        <v>1053798307</v>
      </c>
      <c r="F147" s="52" t="s">
        <v>261</v>
      </c>
      <c r="G147" s="52" t="s">
        <v>262</v>
      </c>
      <c r="H147" s="172">
        <v>41773</v>
      </c>
      <c r="I147" s="173" t="s">
        <v>201</v>
      </c>
      <c r="J147" s="160" t="s">
        <v>314</v>
      </c>
      <c r="K147" s="165" t="s">
        <v>342</v>
      </c>
      <c r="L147" s="67" t="s">
        <v>316</v>
      </c>
      <c r="M147" s="52" t="s">
        <v>294</v>
      </c>
      <c r="N147" s="52" t="s">
        <v>125</v>
      </c>
      <c r="O147" s="48"/>
      <c r="P147" s="237"/>
      <c r="Q147" s="238"/>
    </row>
    <row r="148" spans="2:17" ht="80.25" customHeight="1" x14ac:dyDescent="0.25">
      <c r="B148" s="142" t="s">
        <v>42</v>
      </c>
      <c r="C148" s="142" t="s">
        <v>303</v>
      </c>
      <c r="D148" s="168" t="s">
        <v>343</v>
      </c>
      <c r="E148" s="162">
        <v>1059701176</v>
      </c>
      <c r="F148" s="52" t="s">
        <v>261</v>
      </c>
      <c r="G148" s="52" t="s">
        <v>262</v>
      </c>
      <c r="H148" s="172">
        <v>41773</v>
      </c>
      <c r="I148" s="173" t="s">
        <v>201</v>
      </c>
      <c r="J148" s="160" t="s">
        <v>314</v>
      </c>
      <c r="K148" s="165" t="s">
        <v>342</v>
      </c>
      <c r="L148" s="67" t="s">
        <v>316</v>
      </c>
      <c r="M148" s="52" t="s">
        <v>125</v>
      </c>
      <c r="N148" s="52" t="s">
        <v>294</v>
      </c>
      <c r="O148" s="48"/>
      <c r="P148" s="237"/>
      <c r="Q148" s="238"/>
    </row>
    <row r="149" spans="2:17" ht="78" customHeight="1" x14ac:dyDescent="0.25">
      <c r="B149" s="142" t="s">
        <v>42</v>
      </c>
      <c r="C149" s="142" t="s">
        <v>303</v>
      </c>
      <c r="D149" s="168" t="s">
        <v>344</v>
      </c>
      <c r="E149" s="162">
        <v>1053813515</v>
      </c>
      <c r="F149" s="52" t="s">
        <v>261</v>
      </c>
      <c r="G149" s="52" t="s">
        <v>262</v>
      </c>
      <c r="H149" s="172">
        <v>41773</v>
      </c>
      <c r="I149" s="173" t="s">
        <v>201</v>
      </c>
      <c r="J149" s="160" t="s">
        <v>314</v>
      </c>
      <c r="K149" s="165" t="s">
        <v>342</v>
      </c>
      <c r="L149" s="67" t="s">
        <v>316</v>
      </c>
      <c r="M149" s="52" t="s">
        <v>125</v>
      </c>
      <c r="N149" s="52" t="s">
        <v>294</v>
      </c>
      <c r="O149" s="48"/>
      <c r="P149" s="237"/>
      <c r="Q149" s="238"/>
    </row>
    <row r="150" spans="2:17" ht="78" customHeight="1" x14ac:dyDescent="0.25">
      <c r="B150" s="142" t="s">
        <v>42</v>
      </c>
      <c r="C150" s="142" t="s">
        <v>303</v>
      </c>
      <c r="D150" s="168" t="s">
        <v>345</v>
      </c>
      <c r="E150" s="162">
        <v>1060647019</v>
      </c>
      <c r="F150" s="52" t="s">
        <v>261</v>
      </c>
      <c r="G150" s="52" t="s">
        <v>262</v>
      </c>
      <c r="H150" s="172">
        <v>41263</v>
      </c>
      <c r="I150" s="173" t="s">
        <v>201</v>
      </c>
      <c r="J150" s="160" t="s">
        <v>314</v>
      </c>
      <c r="K150" s="165" t="s">
        <v>327</v>
      </c>
      <c r="L150" s="67" t="s">
        <v>328</v>
      </c>
      <c r="M150" s="52" t="s">
        <v>294</v>
      </c>
      <c r="N150" s="52"/>
      <c r="O150" s="48"/>
      <c r="P150" s="237"/>
      <c r="Q150" s="238"/>
    </row>
    <row r="151" spans="2:17" ht="45.75" customHeight="1" x14ac:dyDescent="0.25">
      <c r="B151" s="142" t="s">
        <v>42</v>
      </c>
      <c r="C151" s="142" t="s">
        <v>303</v>
      </c>
      <c r="D151" s="168" t="s">
        <v>346</v>
      </c>
      <c r="E151" s="162">
        <v>1053777334</v>
      </c>
      <c r="F151" s="52" t="s">
        <v>261</v>
      </c>
      <c r="G151" s="52" t="s">
        <v>262</v>
      </c>
      <c r="H151" s="172">
        <v>41263</v>
      </c>
      <c r="I151" s="173" t="s">
        <v>201</v>
      </c>
      <c r="J151" s="52" t="s">
        <v>347</v>
      </c>
      <c r="K151" s="67"/>
      <c r="L151" s="67"/>
      <c r="M151" s="52" t="s">
        <v>294</v>
      </c>
      <c r="N151" s="48"/>
      <c r="O151" s="48"/>
      <c r="P151" s="258" t="s">
        <v>397</v>
      </c>
      <c r="Q151" s="259"/>
    </row>
    <row r="152" spans="2:17" ht="91.5" customHeight="1" x14ac:dyDescent="0.25">
      <c r="B152" s="142" t="s">
        <v>42</v>
      </c>
      <c r="C152" s="142" t="s">
        <v>303</v>
      </c>
      <c r="D152" s="168" t="s">
        <v>348</v>
      </c>
      <c r="E152" s="162">
        <v>1093534923</v>
      </c>
      <c r="F152" s="52" t="s">
        <v>271</v>
      </c>
      <c r="G152" s="52" t="s">
        <v>349</v>
      </c>
      <c r="H152" s="172">
        <v>41263</v>
      </c>
      <c r="I152" s="179" t="s">
        <v>286</v>
      </c>
      <c r="J152" s="160" t="s">
        <v>350</v>
      </c>
      <c r="K152" s="165" t="s">
        <v>351</v>
      </c>
      <c r="L152" s="165" t="s">
        <v>352</v>
      </c>
      <c r="M152" s="52" t="s">
        <v>294</v>
      </c>
      <c r="N152" s="52" t="s">
        <v>125</v>
      </c>
      <c r="O152" s="48"/>
      <c r="P152" s="237" t="s">
        <v>394</v>
      </c>
      <c r="Q152" s="238"/>
    </row>
    <row r="153" spans="2:17" ht="93" customHeight="1" x14ac:dyDescent="0.25">
      <c r="B153" s="142" t="s">
        <v>42</v>
      </c>
      <c r="C153" s="142" t="s">
        <v>303</v>
      </c>
      <c r="D153" s="168" t="s">
        <v>353</v>
      </c>
      <c r="E153" s="162">
        <v>1053796897</v>
      </c>
      <c r="F153" s="52" t="s">
        <v>261</v>
      </c>
      <c r="G153" s="52" t="s">
        <v>262</v>
      </c>
      <c r="H153" s="172">
        <v>40953</v>
      </c>
      <c r="I153" s="173" t="s">
        <v>201</v>
      </c>
      <c r="J153" s="160" t="s">
        <v>354</v>
      </c>
      <c r="K153" s="165" t="s">
        <v>355</v>
      </c>
      <c r="L153" s="165" t="s">
        <v>356</v>
      </c>
      <c r="M153" s="52" t="s">
        <v>294</v>
      </c>
      <c r="N153" s="52" t="s">
        <v>294</v>
      </c>
      <c r="O153" s="48"/>
      <c r="P153" s="237"/>
      <c r="Q153" s="238"/>
    </row>
    <row r="154" spans="2:17" ht="303" customHeight="1" x14ac:dyDescent="0.25">
      <c r="B154" s="142" t="s">
        <v>42</v>
      </c>
      <c r="C154" s="142" t="s">
        <v>303</v>
      </c>
      <c r="D154" s="168" t="s">
        <v>260</v>
      </c>
      <c r="E154" s="162">
        <v>24347817</v>
      </c>
      <c r="F154" s="52" t="s">
        <v>261</v>
      </c>
      <c r="G154" s="52" t="s">
        <v>357</v>
      </c>
      <c r="H154" s="172">
        <v>37435</v>
      </c>
      <c r="I154" s="173" t="s">
        <v>201</v>
      </c>
      <c r="J154" s="165" t="s">
        <v>263</v>
      </c>
      <c r="K154" s="165" t="s">
        <v>264</v>
      </c>
      <c r="L154" s="165" t="s">
        <v>265</v>
      </c>
      <c r="M154" s="52" t="s">
        <v>294</v>
      </c>
      <c r="N154" s="52" t="s">
        <v>294</v>
      </c>
      <c r="O154" s="48"/>
      <c r="P154" s="237"/>
      <c r="Q154" s="238"/>
    </row>
    <row r="155" spans="2:17" ht="195" customHeight="1" x14ac:dyDescent="0.25">
      <c r="B155" s="142" t="s">
        <v>42</v>
      </c>
      <c r="C155" s="142" t="s">
        <v>303</v>
      </c>
      <c r="D155" s="168" t="s">
        <v>358</v>
      </c>
      <c r="E155" s="162">
        <v>30339601</v>
      </c>
      <c r="F155" s="52" t="s">
        <v>271</v>
      </c>
      <c r="G155" s="52" t="s">
        <v>262</v>
      </c>
      <c r="H155" s="172">
        <v>35699</v>
      </c>
      <c r="I155" s="179" t="s">
        <v>286</v>
      </c>
      <c r="J155" s="160" t="s">
        <v>359</v>
      </c>
      <c r="K155" s="165" t="s">
        <v>360</v>
      </c>
      <c r="L155" s="165" t="s">
        <v>361</v>
      </c>
      <c r="M155" s="52" t="s">
        <v>294</v>
      </c>
      <c r="N155" s="52" t="s">
        <v>294</v>
      </c>
      <c r="O155" s="48" t="s">
        <v>206</v>
      </c>
      <c r="P155" s="237" t="s">
        <v>394</v>
      </c>
      <c r="Q155" s="238"/>
    </row>
    <row r="156" spans="2:17" ht="17.25" customHeight="1" x14ac:dyDescent="0.25">
      <c r="D156" s="2"/>
      <c r="E156" s="2"/>
      <c r="F156" s="142"/>
      <c r="G156" s="142"/>
      <c r="H156" s="142"/>
      <c r="I156" s="67"/>
      <c r="J156" s="142"/>
      <c r="K156" s="67"/>
      <c r="L156" s="67"/>
      <c r="M156" s="48"/>
      <c r="N156" s="48"/>
      <c r="O156" s="48"/>
      <c r="P156" s="257"/>
      <c r="Q156" s="257"/>
    </row>
    <row r="158" spans="2:17" ht="15.75" thickBot="1" x14ac:dyDescent="0.3"/>
    <row r="159" spans="2:17" ht="27" thickBot="1" x14ac:dyDescent="0.3">
      <c r="B159" s="248" t="s">
        <v>44</v>
      </c>
      <c r="C159" s="249"/>
      <c r="D159" s="249"/>
      <c r="E159" s="249"/>
      <c r="F159" s="249"/>
      <c r="G159" s="249"/>
      <c r="H159" s="249"/>
      <c r="I159" s="249"/>
      <c r="J159" s="249"/>
      <c r="K159" s="249"/>
      <c r="L159" s="249"/>
      <c r="M159" s="249"/>
      <c r="N159" s="250"/>
    </row>
    <row r="162" spans="1:26" ht="46.35" customHeight="1" x14ac:dyDescent="0.25">
      <c r="B162" s="47" t="s">
        <v>32</v>
      </c>
      <c r="C162" s="47" t="s">
        <v>45</v>
      </c>
      <c r="D162" s="254" t="s">
        <v>2</v>
      </c>
      <c r="E162" s="256"/>
    </row>
    <row r="163" spans="1:26" ht="47.1" customHeight="1" x14ac:dyDescent="0.25">
      <c r="B163" s="48" t="s">
        <v>113</v>
      </c>
      <c r="C163" s="89"/>
      <c r="D163" s="239"/>
      <c r="E163" s="239"/>
    </row>
    <row r="166" spans="1:26" ht="26.25" x14ac:dyDescent="0.25">
      <c r="B166" s="246" t="s">
        <v>60</v>
      </c>
      <c r="C166" s="247"/>
      <c r="D166" s="247"/>
      <c r="E166" s="247"/>
      <c r="F166" s="247"/>
      <c r="G166" s="247"/>
      <c r="H166" s="247"/>
      <c r="I166" s="247"/>
      <c r="J166" s="247"/>
      <c r="K166" s="247"/>
      <c r="L166" s="247"/>
      <c r="M166" s="247"/>
      <c r="N166" s="247"/>
      <c r="O166" s="247"/>
      <c r="P166" s="247"/>
    </row>
    <row r="168" spans="1:26" ht="15.75" thickBot="1" x14ac:dyDescent="0.3"/>
    <row r="169" spans="1:26" ht="27" thickBot="1" x14ac:dyDescent="0.3">
      <c r="B169" s="248" t="s">
        <v>52</v>
      </c>
      <c r="C169" s="249"/>
      <c r="D169" s="249"/>
      <c r="E169" s="249"/>
      <c r="F169" s="249"/>
      <c r="G169" s="249"/>
      <c r="H169" s="249"/>
      <c r="I169" s="249"/>
      <c r="J169" s="249"/>
      <c r="K169" s="249"/>
      <c r="L169" s="249"/>
      <c r="M169" s="249"/>
      <c r="N169" s="250"/>
    </row>
    <row r="171" spans="1:26" ht="15.75" thickBot="1" x14ac:dyDescent="0.3">
      <c r="M171" s="45"/>
      <c r="N171" s="45"/>
    </row>
    <row r="172" spans="1:26" s="75" customFormat="1" ht="109.5" customHeight="1" x14ac:dyDescent="0.25">
      <c r="B172" s="86" t="s">
        <v>134</v>
      </c>
      <c r="C172" s="86" t="s">
        <v>135</v>
      </c>
      <c r="D172" s="86" t="s">
        <v>136</v>
      </c>
      <c r="E172" s="86" t="s">
        <v>43</v>
      </c>
      <c r="F172" s="86" t="s">
        <v>21</v>
      </c>
      <c r="G172" s="86" t="s">
        <v>90</v>
      </c>
      <c r="H172" s="86" t="s">
        <v>16</v>
      </c>
      <c r="I172" s="86" t="s">
        <v>9</v>
      </c>
      <c r="J172" s="86" t="s">
        <v>30</v>
      </c>
      <c r="K172" s="86" t="s">
        <v>57</v>
      </c>
      <c r="L172" s="86" t="s">
        <v>19</v>
      </c>
      <c r="M172" s="73" t="s">
        <v>25</v>
      </c>
      <c r="N172" s="86" t="s">
        <v>137</v>
      </c>
      <c r="O172" s="86" t="s">
        <v>35</v>
      </c>
      <c r="P172" s="87" t="s">
        <v>10</v>
      </c>
      <c r="Q172" s="87" t="s">
        <v>18</v>
      </c>
    </row>
    <row r="173" spans="1:26" s="81" customFormat="1" ht="30" x14ac:dyDescent="0.25">
      <c r="A173" s="36">
        <v>1</v>
      </c>
      <c r="B173" s="82" t="s">
        <v>362</v>
      </c>
      <c r="C173" s="83" t="s">
        <v>362</v>
      </c>
      <c r="D173" s="82" t="s">
        <v>199</v>
      </c>
      <c r="E173" s="158">
        <v>172011213</v>
      </c>
      <c r="F173" s="78" t="s">
        <v>125</v>
      </c>
      <c r="G173" s="120"/>
      <c r="H173" s="85">
        <v>40906</v>
      </c>
      <c r="I173" s="79">
        <v>41988</v>
      </c>
      <c r="J173" s="79" t="s">
        <v>126</v>
      </c>
      <c r="K173" s="158">
        <v>0</v>
      </c>
      <c r="L173" s="184">
        <v>17</v>
      </c>
      <c r="M173" s="184">
        <v>208</v>
      </c>
      <c r="N173" s="72" t="s">
        <v>201</v>
      </c>
      <c r="O173" s="18"/>
      <c r="P173" s="18" t="s">
        <v>363</v>
      </c>
      <c r="Q173" s="121" t="s">
        <v>364</v>
      </c>
      <c r="R173" s="80"/>
      <c r="S173" s="80"/>
      <c r="T173" s="80"/>
      <c r="U173" s="80"/>
      <c r="V173" s="80"/>
      <c r="W173" s="80"/>
      <c r="X173" s="80"/>
      <c r="Y173" s="80"/>
      <c r="Z173" s="80"/>
    </row>
    <row r="174" spans="1:26" s="81" customFormat="1" ht="30" x14ac:dyDescent="0.25">
      <c r="A174" s="36">
        <f>+A173+1</f>
        <v>2</v>
      </c>
      <c r="B174" s="82" t="s">
        <v>362</v>
      </c>
      <c r="C174" s="83" t="s">
        <v>362</v>
      </c>
      <c r="D174" s="82" t="s">
        <v>199</v>
      </c>
      <c r="E174" s="158">
        <v>172014187</v>
      </c>
      <c r="F174" s="78" t="s">
        <v>125</v>
      </c>
      <c r="G174" s="78"/>
      <c r="H174" s="85">
        <v>41767</v>
      </c>
      <c r="I174" s="79">
        <v>42004</v>
      </c>
      <c r="J174" s="79" t="s">
        <v>365</v>
      </c>
      <c r="K174" s="158">
        <v>3</v>
      </c>
      <c r="L174" s="184">
        <v>0</v>
      </c>
      <c r="M174" s="184">
        <v>6209</v>
      </c>
      <c r="N174" s="72" t="s">
        <v>201</v>
      </c>
      <c r="O174" s="18"/>
      <c r="P174" s="18" t="s">
        <v>366</v>
      </c>
      <c r="Q174" s="121" t="s">
        <v>364</v>
      </c>
      <c r="R174" s="80"/>
      <c r="S174" s="80"/>
      <c r="T174" s="80"/>
      <c r="U174" s="80"/>
      <c r="V174" s="80"/>
      <c r="W174" s="80"/>
      <c r="X174" s="80"/>
      <c r="Y174" s="80"/>
      <c r="Z174" s="80"/>
    </row>
    <row r="175" spans="1:26" s="81" customFormat="1" x14ac:dyDescent="0.25">
      <c r="A175" s="36" t="e">
        <f>+#REF!+1</f>
        <v>#REF!</v>
      </c>
      <c r="B175" s="82"/>
      <c r="C175" s="83"/>
      <c r="D175" s="82"/>
      <c r="E175" s="77"/>
      <c r="F175" s="78"/>
      <c r="G175" s="78"/>
      <c r="H175" s="78"/>
      <c r="I175" s="79"/>
      <c r="J175" s="79"/>
      <c r="K175" s="79"/>
      <c r="L175" s="184"/>
      <c r="M175" s="184"/>
      <c r="N175" s="72"/>
      <c r="O175" s="18"/>
      <c r="P175" s="18"/>
      <c r="Q175" s="121"/>
      <c r="R175" s="80"/>
      <c r="S175" s="80"/>
      <c r="T175" s="80"/>
      <c r="U175" s="80"/>
      <c r="V175" s="80"/>
      <c r="W175" s="80"/>
      <c r="X175" s="80"/>
      <c r="Y175" s="80"/>
      <c r="Z175" s="80"/>
    </row>
    <row r="176" spans="1:26" s="81" customFormat="1" x14ac:dyDescent="0.25">
      <c r="A176" s="36"/>
      <c r="B176" s="37" t="s">
        <v>15</v>
      </c>
      <c r="C176" s="83"/>
      <c r="D176" s="82"/>
      <c r="E176" s="77"/>
      <c r="F176" s="78"/>
      <c r="G176" s="78"/>
      <c r="H176" s="78"/>
      <c r="I176" s="79"/>
      <c r="J176" s="79"/>
      <c r="K176" s="84">
        <f>SUM(K173:K175)</f>
        <v>3</v>
      </c>
      <c r="L176" s="185">
        <f>SUM(L173:L175)</f>
        <v>17</v>
      </c>
      <c r="M176" s="185">
        <f>SUM(M173:M175)</f>
        <v>6417</v>
      </c>
      <c r="N176" s="84">
        <f>SUM(N173:N175)</f>
        <v>0</v>
      </c>
      <c r="O176" s="18"/>
      <c r="P176" s="18"/>
      <c r="Q176" s="122"/>
    </row>
    <row r="177" spans="1:17" x14ac:dyDescent="0.25">
      <c r="B177" s="19"/>
      <c r="C177" s="19"/>
      <c r="D177" s="19"/>
      <c r="E177" s="20"/>
      <c r="F177" s="19"/>
      <c r="G177" s="19"/>
      <c r="H177" s="19"/>
      <c r="I177" s="19"/>
      <c r="J177" s="19"/>
      <c r="K177" s="19"/>
      <c r="L177" s="19"/>
      <c r="M177" s="19"/>
      <c r="N177" s="19"/>
      <c r="O177" s="19"/>
      <c r="P177" s="19"/>
    </row>
    <row r="178" spans="1:17" ht="18.75" x14ac:dyDescent="0.25">
      <c r="B178" s="41" t="s">
        <v>31</v>
      </c>
      <c r="C178" s="51">
        <f>+K176</f>
        <v>3</v>
      </c>
      <c r="H178" s="21"/>
      <c r="I178" s="21"/>
      <c r="J178" s="21"/>
      <c r="K178" s="21"/>
      <c r="L178" s="21"/>
      <c r="M178" s="21"/>
      <c r="N178" s="19"/>
      <c r="O178" s="19"/>
      <c r="P178" s="19"/>
    </row>
    <row r="180" spans="1:17" ht="15.75" thickBot="1" x14ac:dyDescent="0.3"/>
    <row r="181" spans="1:17" ht="37.35" customHeight="1" thickBot="1" x14ac:dyDescent="0.3">
      <c r="B181" s="53" t="s">
        <v>47</v>
      </c>
      <c r="C181" s="54" t="s">
        <v>48</v>
      </c>
      <c r="D181" s="53" t="s">
        <v>49</v>
      </c>
      <c r="E181" s="54" t="s">
        <v>53</v>
      </c>
    </row>
    <row r="182" spans="1:17" ht="41.45" customHeight="1" x14ac:dyDescent="0.25">
      <c r="B182" s="46" t="s">
        <v>114</v>
      </c>
      <c r="C182" s="49">
        <v>20</v>
      </c>
      <c r="D182" s="49">
        <v>0</v>
      </c>
      <c r="E182" s="251">
        <f>+D182+D183+D184</f>
        <v>0</v>
      </c>
    </row>
    <row r="183" spans="1:17" x14ac:dyDescent="0.25">
      <c r="B183" s="46" t="s">
        <v>115</v>
      </c>
      <c r="C183" s="39">
        <v>30</v>
      </c>
      <c r="D183" s="145">
        <v>0</v>
      </c>
      <c r="E183" s="252"/>
    </row>
    <row r="184" spans="1:17" ht="15.75" thickBot="1" x14ac:dyDescent="0.3">
      <c r="B184" s="46" t="s">
        <v>116</v>
      </c>
      <c r="C184" s="50">
        <v>40</v>
      </c>
      <c r="D184" s="50">
        <v>0</v>
      </c>
      <c r="E184" s="253"/>
    </row>
    <row r="186" spans="1:17" ht="15.75" thickBot="1" x14ac:dyDescent="0.3"/>
    <row r="187" spans="1:17" ht="27" thickBot="1" x14ac:dyDescent="0.3">
      <c r="B187" s="248" t="s">
        <v>50</v>
      </c>
      <c r="C187" s="249"/>
      <c r="D187" s="249"/>
      <c r="E187" s="249"/>
      <c r="F187" s="249"/>
      <c r="G187" s="249"/>
      <c r="H187" s="249"/>
      <c r="I187" s="249"/>
      <c r="J187" s="249"/>
      <c r="K187" s="249"/>
      <c r="L187" s="249"/>
      <c r="M187" s="249"/>
      <c r="N187" s="250"/>
    </row>
    <row r="189" spans="1:17" ht="76.5" customHeight="1" x14ac:dyDescent="0.25">
      <c r="B189" s="88" t="s">
        <v>0</v>
      </c>
      <c r="C189" s="88" t="s">
        <v>37</v>
      </c>
      <c r="D189" s="88" t="s">
        <v>38</v>
      </c>
      <c r="E189" s="88" t="s">
        <v>103</v>
      </c>
      <c r="F189" s="88" t="s">
        <v>105</v>
      </c>
      <c r="G189" s="88" t="s">
        <v>106</v>
      </c>
      <c r="H189" s="88" t="s">
        <v>107</v>
      </c>
      <c r="I189" s="88" t="s">
        <v>104</v>
      </c>
      <c r="J189" s="254" t="s">
        <v>108</v>
      </c>
      <c r="K189" s="255"/>
      <c r="L189" s="256"/>
      <c r="M189" s="88" t="s">
        <v>112</v>
      </c>
      <c r="N189" s="88" t="s">
        <v>39</v>
      </c>
      <c r="O189" s="88" t="s">
        <v>40</v>
      </c>
      <c r="P189" s="254" t="s">
        <v>2</v>
      </c>
      <c r="Q189" s="256"/>
    </row>
    <row r="190" spans="1:17" ht="34.5" customHeight="1" x14ac:dyDescent="0.25">
      <c r="B190" s="88"/>
      <c r="C190" s="88"/>
      <c r="D190" s="88"/>
      <c r="E190" s="88"/>
      <c r="F190" s="88"/>
      <c r="G190" s="88"/>
      <c r="H190" s="88"/>
      <c r="I190" s="88"/>
      <c r="J190" s="186" t="s">
        <v>109</v>
      </c>
      <c r="K190" s="187" t="s">
        <v>110</v>
      </c>
      <c r="L190" s="188" t="s">
        <v>111</v>
      </c>
      <c r="M190" s="88"/>
      <c r="N190" s="88"/>
      <c r="O190" s="88"/>
      <c r="P190" s="143"/>
      <c r="Q190" s="144"/>
    </row>
    <row r="191" spans="1:17" ht="292.5" customHeight="1" x14ac:dyDescent="0.25">
      <c r="A191" s="19"/>
      <c r="B191" s="142" t="s">
        <v>120</v>
      </c>
      <c r="C191" s="163"/>
      <c r="D191" s="162" t="s">
        <v>367</v>
      </c>
      <c r="E191" s="189">
        <v>30258343</v>
      </c>
      <c r="F191" s="190" t="s">
        <v>271</v>
      </c>
      <c r="G191" s="190" t="s">
        <v>262</v>
      </c>
      <c r="H191" s="190" t="s">
        <v>286</v>
      </c>
      <c r="I191" s="190" t="s">
        <v>332</v>
      </c>
      <c r="J191" s="191" t="s">
        <v>368</v>
      </c>
      <c r="K191" s="192" t="s">
        <v>369</v>
      </c>
      <c r="L191" s="192" t="s">
        <v>370</v>
      </c>
      <c r="M191" s="190" t="s">
        <v>125</v>
      </c>
      <c r="N191" s="190" t="s">
        <v>125</v>
      </c>
      <c r="O191" s="190" t="s">
        <v>126</v>
      </c>
      <c r="P191" s="275" t="s">
        <v>392</v>
      </c>
      <c r="Q191" s="276"/>
    </row>
    <row r="192" spans="1:17" ht="291" customHeight="1" x14ac:dyDescent="0.25">
      <c r="B192" s="142" t="s">
        <v>120</v>
      </c>
      <c r="C192" s="142"/>
      <c r="D192" s="162" t="s">
        <v>371</v>
      </c>
      <c r="E192" s="189">
        <v>30330909</v>
      </c>
      <c r="F192" s="52" t="s">
        <v>261</v>
      </c>
      <c r="G192" s="52" t="s">
        <v>262</v>
      </c>
      <c r="H192" s="172">
        <v>35153</v>
      </c>
      <c r="I192" s="173" t="s">
        <v>126</v>
      </c>
      <c r="J192" s="160" t="s">
        <v>372</v>
      </c>
      <c r="K192" s="160" t="s">
        <v>373</v>
      </c>
      <c r="L192" s="48" t="s">
        <v>374</v>
      </c>
      <c r="M192" s="52" t="s">
        <v>125</v>
      </c>
      <c r="N192" s="48" t="s">
        <v>125</v>
      </c>
      <c r="O192" s="48" t="s">
        <v>125</v>
      </c>
      <c r="P192" s="237"/>
      <c r="Q192" s="238"/>
    </row>
    <row r="193" spans="2:17" ht="60.75" customHeight="1" x14ac:dyDescent="0.25">
      <c r="B193" s="142" t="s">
        <v>121</v>
      </c>
      <c r="C193" s="142"/>
      <c r="D193" s="162" t="s">
        <v>375</v>
      </c>
      <c r="E193" s="189">
        <v>24335958</v>
      </c>
      <c r="F193" s="52" t="s">
        <v>376</v>
      </c>
      <c r="G193" s="52" t="s">
        <v>262</v>
      </c>
      <c r="H193" s="172">
        <v>39676</v>
      </c>
      <c r="I193" s="173" t="s">
        <v>201</v>
      </c>
      <c r="J193" s="48" t="s">
        <v>377</v>
      </c>
      <c r="K193" s="48" t="s">
        <v>378</v>
      </c>
      <c r="L193" s="48" t="s">
        <v>379</v>
      </c>
      <c r="M193" s="52" t="s">
        <v>294</v>
      </c>
      <c r="N193" s="89" t="s">
        <v>125</v>
      </c>
      <c r="O193" s="89" t="s">
        <v>125</v>
      </c>
      <c r="P193" s="260"/>
      <c r="Q193" s="261"/>
    </row>
    <row r="194" spans="2:17" ht="60.75" customHeight="1" x14ac:dyDescent="0.25">
      <c r="B194" s="142" t="s">
        <v>121</v>
      </c>
      <c r="C194" s="142"/>
      <c r="D194" s="162" t="s">
        <v>380</v>
      </c>
      <c r="E194" s="189">
        <v>1053810600</v>
      </c>
      <c r="F194" s="142" t="s">
        <v>381</v>
      </c>
      <c r="G194" s="2" t="s">
        <v>262</v>
      </c>
      <c r="H194" s="193">
        <v>41327</v>
      </c>
      <c r="I194" s="39" t="s">
        <v>201</v>
      </c>
      <c r="J194" s="194" t="s">
        <v>314</v>
      </c>
      <c r="K194" s="165" t="s">
        <v>382</v>
      </c>
      <c r="L194" s="165" t="s">
        <v>383</v>
      </c>
      <c r="M194" s="145" t="s">
        <v>125</v>
      </c>
      <c r="N194" s="89" t="s">
        <v>125</v>
      </c>
      <c r="O194" s="89" t="s">
        <v>125</v>
      </c>
      <c r="P194" s="260"/>
      <c r="Q194" s="261"/>
    </row>
    <row r="195" spans="2:17" ht="135" customHeight="1" x14ac:dyDescent="0.25">
      <c r="B195" s="142" t="s">
        <v>122</v>
      </c>
      <c r="C195" s="142"/>
      <c r="D195" s="162" t="s">
        <v>384</v>
      </c>
      <c r="E195" s="189">
        <v>30289978</v>
      </c>
      <c r="F195" s="2" t="s">
        <v>385</v>
      </c>
      <c r="G195" s="2" t="s">
        <v>386</v>
      </c>
      <c r="H195" s="193">
        <v>35580</v>
      </c>
      <c r="I195" s="195" t="s">
        <v>332</v>
      </c>
      <c r="J195" s="160" t="s">
        <v>387</v>
      </c>
      <c r="K195" s="165" t="s">
        <v>388</v>
      </c>
      <c r="L195" s="165" t="s">
        <v>389</v>
      </c>
      <c r="M195" s="52" t="s">
        <v>125</v>
      </c>
      <c r="N195" s="89" t="s">
        <v>126</v>
      </c>
      <c r="O195" s="89" t="s">
        <v>126</v>
      </c>
      <c r="P195" s="239" t="s">
        <v>393</v>
      </c>
      <c r="Q195" s="239"/>
    </row>
    <row r="198" spans="2:17" ht="15.75" thickBot="1" x14ac:dyDescent="0.3"/>
    <row r="199" spans="2:17" ht="54" customHeight="1" x14ac:dyDescent="0.25">
      <c r="B199" s="91" t="s">
        <v>32</v>
      </c>
      <c r="C199" s="91" t="s">
        <v>47</v>
      </c>
      <c r="D199" s="88" t="s">
        <v>48</v>
      </c>
      <c r="E199" s="91" t="s">
        <v>49</v>
      </c>
      <c r="F199" s="54" t="s">
        <v>54</v>
      </c>
      <c r="G199" s="63"/>
    </row>
    <row r="200" spans="2:17" ht="120.75" customHeight="1" x14ac:dyDescent="0.2">
      <c r="B200" s="240" t="s">
        <v>51</v>
      </c>
      <c r="C200" s="4" t="s">
        <v>117</v>
      </c>
      <c r="D200" s="145">
        <v>25</v>
      </c>
      <c r="E200" s="145">
        <v>0</v>
      </c>
      <c r="F200" s="241">
        <f>+E200+E201+E202</f>
        <v>25</v>
      </c>
      <c r="G200" s="64"/>
    </row>
    <row r="201" spans="2:17" ht="76.349999999999994" customHeight="1" x14ac:dyDescent="0.2">
      <c r="B201" s="240"/>
      <c r="C201" s="4" t="s">
        <v>118</v>
      </c>
      <c r="D201" s="52">
        <v>25</v>
      </c>
      <c r="E201" s="145">
        <v>25</v>
      </c>
      <c r="F201" s="242"/>
      <c r="G201" s="64"/>
    </row>
    <row r="202" spans="2:17" ht="69" customHeight="1" x14ac:dyDescent="0.2">
      <c r="B202" s="240"/>
      <c r="C202" s="4" t="s">
        <v>119</v>
      </c>
      <c r="D202" s="145">
        <v>10</v>
      </c>
      <c r="E202" s="145">
        <v>0</v>
      </c>
      <c r="F202" s="243"/>
      <c r="G202" s="64"/>
    </row>
    <row r="203" spans="2:17" x14ac:dyDescent="0.25">
      <c r="C203" s="74"/>
    </row>
    <row r="206" spans="2:17" x14ac:dyDescent="0.25">
      <c r="B206" s="90" t="s">
        <v>55</v>
      </c>
    </row>
    <row r="209" spans="2:5" x14ac:dyDescent="0.25">
      <c r="B209" s="154" t="s">
        <v>32</v>
      </c>
      <c r="C209" s="154" t="s">
        <v>56</v>
      </c>
      <c r="D209" s="91" t="s">
        <v>49</v>
      </c>
      <c r="E209" s="91" t="s">
        <v>15</v>
      </c>
    </row>
    <row r="210" spans="2:5" ht="28.5" x14ac:dyDescent="0.25">
      <c r="B210" s="156" t="s">
        <v>390</v>
      </c>
      <c r="C210" s="157">
        <v>40</v>
      </c>
      <c r="D210" s="145">
        <f>+E182</f>
        <v>0</v>
      </c>
      <c r="E210" s="244">
        <f>+D210+D211</f>
        <v>25</v>
      </c>
    </row>
    <row r="211" spans="2:5" ht="42.75" x14ac:dyDescent="0.25">
      <c r="B211" s="156" t="s">
        <v>391</v>
      </c>
      <c r="C211" s="157">
        <v>60</v>
      </c>
      <c r="D211" s="145">
        <f>+F200</f>
        <v>25</v>
      </c>
      <c r="E211" s="245"/>
    </row>
  </sheetData>
  <sheetProtection password="C235" sheet="1" objects="1" scenarios="1"/>
  <mergeCells count="66">
    <mergeCell ref="B60:N60"/>
    <mergeCell ref="B2:P2"/>
    <mergeCell ref="E40:E41"/>
    <mergeCell ref="P191:Q191"/>
    <mergeCell ref="P194:Q194"/>
    <mergeCell ref="P193:Q193"/>
    <mergeCell ref="P134:Q134"/>
    <mergeCell ref="P136:Q136"/>
    <mergeCell ref="P138:Q138"/>
    <mergeCell ref="P139:Q139"/>
    <mergeCell ref="P140:Q140"/>
    <mergeCell ref="P141:Q141"/>
    <mergeCell ref="P142:Q142"/>
    <mergeCell ref="P143:Q143"/>
    <mergeCell ref="P144:Q144"/>
    <mergeCell ref="P145:Q145"/>
    <mergeCell ref="M45:N45"/>
    <mergeCell ref="B54:B55"/>
    <mergeCell ref="C54:C55"/>
    <mergeCell ref="D54:E54"/>
    <mergeCell ref="C58:N58"/>
    <mergeCell ref="B4:P4"/>
    <mergeCell ref="B22:C22"/>
    <mergeCell ref="C6:N6"/>
    <mergeCell ref="C7:N7"/>
    <mergeCell ref="C8:N8"/>
    <mergeCell ref="C9:N9"/>
    <mergeCell ref="C10:E10"/>
    <mergeCell ref="B14:C21"/>
    <mergeCell ref="P127:Q127"/>
    <mergeCell ref="O114:P114"/>
    <mergeCell ref="O115:P115"/>
    <mergeCell ref="O116:P116"/>
    <mergeCell ref="B122:N122"/>
    <mergeCell ref="J127:L127"/>
    <mergeCell ref="O63:P63"/>
    <mergeCell ref="O64:P64"/>
    <mergeCell ref="O111:P111"/>
    <mergeCell ref="O112:P112"/>
    <mergeCell ref="O113:P113"/>
    <mergeCell ref="P137:Q137"/>
    <mergeCell ref="P156:Q156"/>
    <mergeCell ref="B159:N159"/>
    <mergeCell ref="D162:E162"/>
    <mergeCell ref="D163:E163"/>
    <mergeCell ref="P146:Q146"/>
    <mergeCell ref="P147:Q147"/>
    <mergeCell ref="P148:Q148"/>
    <mergeCell ref="P149:Q149"/>
    <mergeCell ref="P150:Q150"/>
    <mergeCell ref="P151:Q151"/>
    <mergeCell ref="P152:Q152"/>
    <mergeCell ref="P153:Q153"/>
    <mergeCell ref="P154:Q154"/>
    <mergeCell ref="P155:Q155"/>
    <mergeCell ref="B166:P166"/>
    <mergeCell ref="B169:N169"/>
    <mergeCell ref="E182:E184"/>
    <mergeCell ref="B187:N187"/>
    <mergeCell ref="J189:L189"/>
    <mergeCell ref="P189:Q189"/>
    <mergeCell ref="P192:Q192"/>
    <mergeCell ref="P195:Q195"/>
    <mergeCell ref="B200:B202"/>
    <mergeCell ref="F200:F202"/>
    <mergeCell ref="E210:E211"/>
  </mergeCells>
  <dataValidations count="2">
    <dataValidation type="decimal" allowBlank="1" showInputMessage="1" showErrorMessage="1" sqref="WVH982894 WLL982894 C65390 IV65390 SR65390 ACN65390 AMJ65390 AWF65390 BGB65390 BPX65390 BZT65390 CJP65390 CTL65390 DDH65390 DND65390 DWZ65390 EGV65390 EQR65390 FAN65390 FKJ65390 FUF65390 GEB65390 GNX65390 GXT65390 HHP65390 HRL65390 IBH65390 ILD65390 IUZ65390 JEV65390 JOR65390 JYN65390 KIJ65390 KSF65390 LCB65390 LLX65390 LVT65390 MFP65390 MPL65390 MZH65390 NJD65390 NSZ65390 OCV65390 OMR65390 OWN65390 PGJ65390 PQF65390 QAB65390 QJX65390 QTT65390 RDP65390 RNL65390 RXH65390 SHD65390 SQZ65390 TAV65390 TKR65390 TUN65390 UEJ65390 UOF65390 UYB65390 VHX65390 VRT65390 WBP65390 WLL65390 WVH65390 C130926 IV130926 SR130926 ACN130926 AMJ130926 AWF130926 BGB130926 BPX130926 BZT130926 CJP130926 CTL130926 DDH130926 DND130926 DWZ130926 EGV130926 EQR130926 FAN130926 FKJ130926 FUF130926 GEB130926 GNX130926 GXT130926 HHP130926 HRL130926 IBH130926 ILD130926 IUZ130926 JEV130926 JOR130926 JYN130926 KIJ130926 KSF130926 LCB130926 LLX130926 LVT130926 MFP130926 MPL130926 MZH130926 NJD130926 NSZ130926 OCV130926 OMR130926 OWN130926 PGJ130926 PQF130926 QAB130926 QJX130926 QTT130926 RDP130926 RNL130926 RXH130926 SHD130926 SQZ130926 TAV130926 TKR130926 TUN130926 UEJ130926 UOF130926 UYB130926 VHX130926 VRT130926 WBP130926 WLL130926 WVH130926 C196462 IV196462 SR196462 ACN196462 AMJ196462 AWF196462 BGB196462 BPX196462 BZT196462 CJP196462 CTL196462 DDH196462 DND196462 DWZ196462 EGV196462 EQR196462 FAN196462 FKJ196462 FUF196462 GEB196462 GNX196462 GXT196462 HHP196462 HRL196462 IBH196462 ILD196462 IUZ196462 JEV196462 JOR196462 JYN196462 KIJ196462 KSF196462 LCB196462 LLX196462 LVT196462 MFP196462 MPL196462 MZH196462 NJD196462 NSZ196462 OCV196462 OMR196462 OWN196462 PGJ196462 PQF196462 QAB196462 QJX196462 QTT196462 RDP196462 RNL196462 RXH196462 SHD196462 SQZ196462 TAV196462 TKR196462 TUN196462 UEJ196462 UOF196462 UYB196462 VHX196462 VRT196462 WBP196462 WLL196462 WVH196462 C261998 IV261998 SR261998 ACN261998 AMJ261998 AWF261998 BGB261998 BPX261998 BZT261998 CJP261998 CTL261998 DDH261998 DND261998 DWZ261998 EGV261998 EQR261998 FAN261998 FKJ261998 FUF261998 GEB261998 GNX261998 GXT261998 HHP261998 HRL261998 IBH261998 ILD261998 IUZ261998 JEV261998 JOR261998 JYN261998 KIJ261998 KSF261998 LCB261998 LLX261998 LVT261998 MFP261998 MPL261998 MZH261998 NJD261998 NSZ261998 OCV261998 OMR261998 OWN261998 PGJ261998 PQF261998 QAB261998 QJX261998 QTT261998 RDP261998 RNL261998 RXH261998 SHD261998 SQZ261998 TAV261998 TKR261998 TUN261998 UEJ261998 UOF261998 UYB261998 VHX261998 VRT261998 WBP261998 WLL261998 WVH261998 C327534 IV327534 SR327534 ACN327534 AMJ327534 AWF327534 BGB327534 BPX327534 BZT327534 CJP327534 CTL327534 DDH327534 DND327534 DWZ327534 EGV327534 EQR327534 FAN327534 FKJ327534 FUF327534 GEB327534 GNX327534 GXT327534 HHP327534 HRL327534 IBH327534 ILD327534 IUZ327534 JEV327534 JOR327534 JYN327534 KIJ327534 KSF327534 LCB327534 LLX327534 LVT327534 MFP327534 MPL327534 MZH327534 NJD327534 NSZ327534 OCV327534 OMR327534 OWN327534 PGJ327534 PQF327534 QAB327534 QJX327534 QTT327534 RDP327534 RNL327534 RXH327534 SHD327534 SQZ327534 TAV327534 TKR327534 TUN327534 UEJ327534 UOF327534 UYB327534 VHX327534 VRT327534 WBP327534 WLL327534 WVH327534 C393070 IV393070 SR393070 ACN393070 AMJ393070 AWF393070 BGB393070 BPX393070 BZT393070 CJP393070 CTL393070 DDH393070 DND393070 DWZ393070 EGV393070 EQR393070 FAN393070 FKJ393070 FUF393070 GEB393070 GNX393070 GXT393070 HHP393070 HRL393070 IBH393070 ILD393070 IUZ393070 JEV393070 JOR393070 JYN393070 KIJ393070 KSF393070 LCB393070 LLX393070 LVT393070 MFP393070 MPL393070 MZH393070 NJD393070 NSZ393070 OCV393070 OMR393070 OWN393070 PGJ393070 PQF393070 QAB393070 QJX393070 QTT393070 RDP393070 RNL393070 RXH393070 SHD393070 SQZ393070 TAV393070 TKR393070 TUN393070 UEJ393070 UOF393070 UYB393070 VHX393070 VRT393070 WBP393070 WLL393070 WVH393070 C458606 IV458606 SR458606 ACN458606 AMJ458606 AWF458606 BGB458606 BPX458606 BZT458606 CJP458606 CTL458606 DDH458606 DND458606 DWZ458606 EGV458606 EQR458606 FAN458606 FKJ458606 FUF458606 GEB458606 GNX458606 GXT458606 HHP458606 HRL458606 IBH458606 ILD458606 IUZ458606 JEV458606 JOR458606 JYN458606 KIJ458606 KSF458606 LCB458606 LLX458606 LVT458606 MFP458606 MPL458606 MZH458606 NJD458606 NSZ458606 OCV458606 OMR458606 OWN458606 PGJ458606 PQF458606 QAB458606 QJX458606 QTT458606 RDP458606 RNL458606 RXH458606 SHD458606 SQZ458606 TAV458606 TKR458606 TUN458606 UEJ458606 UOF458606 UYB458606 VHX458606 VRT458606 WBP458606 WLL458606 WVH458606 C524142 IV524142 SR524142 ACN524142 AMJ524142 AWF524142 BGB524142 BPX524142 BZT524142 CJP524142 CTL524142 DDH524142 DND524142 DWZ524142 EGV524142 EQR524142 FAN524142 FKJ524142 FUF524142 GEB524142 GNX524142 GXT524142 HHP524142 HRL524142 IBH524142 ILD524142 IUZ524142 JEV524142 JOR524142 JYN524142 KIJ524142 KSF524142 LCB524142 LLX524142 LVT524142 MFP524142 MPL524142 MZH524142 NJD524142 NSZ524142 OCV524142 OMR524142 OWN524142 PGJ524142 PQF524142 QAB524142 QJX524142 QTT524142 RDP524142 RNL524142 RXH524142 SHD524142 SQZ524142 TAV524142 TKR524142 TUN524142 UEJ524142 UOF524142 UYB524142 VHX524142 VRT524142 WBP524142 WLL524142 WVH524142 C589678 IV589678 SR589678 ACN589678 AMJ589678 AWF589678 BGB589678 BPX589678 BZT589678 CJP589678 CTL589678 DDH589678 DND589678 DWZ589678 EGV589678 EQR589678 FAN589678 FKJ589678 FUF589678 GEB589678 GNX589678 GXT589678 HHP589678 HRL589678 IBH589678 ILD589678 IUZ589678 JEV589678 JOR589678 JYN589678 KIJ589678 KSF589678 LCB589678 LLX589678 LVT589678 MFP589678 MPL589678 MZH589678 NJD589678 NSZ589678 OCV589678 OMR589678 OWN589678 PGJ589678 PQF589678 QAB589678 QJX589678 QTT589678 RDP589678 RNL589678 RXH589678 SHD589678 SQZ589678 TAV589678 TKR589678 TUN589678 UEJ589678 UOF589678 UYB589678 VHX589678 VRT589678 WBP589678 WLL589678 WVH589678 C655214 IV655214 SR655214 ACN655214 AMJ655214 AWF655214 BGB655214 BPX655214 BZT655214 CJP655214 CTL655214 DDH655214 DND655214 DWZ655214 EGV655214 EQR655214 FAN655214 FKJ655214 FUF655214 GEB655214 GNX655214 GXT655214 HHP655214 HRL655214 IBH655214 ILD655214 IUZ655214 JEV655214 JOR655214 JYN655214 KIJ655214 KSF655214 LCB655214 LLX655214 LVT655214 MFP655214 MPL655214 MZH655214 NJD655214 NSZ655214 OCV655214 OMR655214 OWN655214 PGJ655214 PQF655214 QAB655214 QJX655214 QTT655214 RDP655214 RNL655214 RXH655214 SHD655214 SQZ655214 TAV655214 TKR655214 TUN655214 UEJ655214 UOF655214 UYB655214 VHX655214 VRT655214 WBP655214 WLL655214 WVH655214 C720750 IV720750 SR720750 ACN720750 AMJ720750 AWF720750 BGB720750 BPX720750 BZT720750 CJP720750 CTL720750 DDH720750 DND720750 DWZ720750 EGV720750 EQR720750 FAN720750 FKJ720750 FUF720750 GEB720750 GNX720750 GXT720750 HHP720750 HRL720750 IBH720750 ILD720750 IUZ720750 JEV720750 JOR720750 JYN720750 KIJ720750 KSF720750 LCB720750 LLX720750 LVT720750 MFP720750 MPL720750 MZH720750 NJD720750 NSZ720750 OCV720750 OMR720750 OWN720750 PGJ720750 PQF720750 QAB720750 QJX720750 QTT720750 RDP720750 RNL720750 RXH720750 SHD720750 SQZ720750 TAV720750 TKR720750 TUN720750 UEJ720750 UOF720750 UYB720750 VHX720750 VRT720750 WBP720750 WLL720750 WVH720750 C786286 IV786286 SR786286 ACN786286 AMJ786286 AWF786286 BGB786286 BPX786286 BZT786286 CJP786286 CTL786286 DDH786286 DND786286 DWZ786286 EGV786286 EQR786286 FAN786286 FKJ786286 FUF786286 GEB786286 GNX786286 GXT786286 HHP786286 HRL786286 IBH786286 ILD786286 IUZ786286 JEV786286 JOR786286 JYN786286 KIJ786286 KSF786286 LCB786286 LLX786286 LVT786286 MFP786286 MPL786286 MZH786286 NJD786286 NSZ786286 OCV786286 OMR786286 OWN786286 PGJ786286 PQF786286 QAB786286 QJX786286 QTT786286 RDP786286 RNL786286 RXH786286 SHD786286 SQZ786286 TAV786286 TKR786286 TUN786286 UEJ786286 UOF786286 UYB786286 VHX786286 VRT786286 WBP786286 WLL786286 WVH786286 C851822 IV851822 SR851822 ACN851822 AMJ851822 AWF851822 BGB851822 BPX851822 BZT851822 CJP851822 CTL851822 DDH851822 DND851822 DWZ851822 EGV851822 EQR851822 FAN851822 FKJ851822 FUF851822 GEB851822 GNX851822 GXT851822 HHP851822 HRL851822 IBH851822 ILD851822 IUZ851822 JEV851822 JOR851822 JYN851822 KIJ851822 KSF851822 LCB851822 LLX851822 LVT851822 MFP851822 MPL851822 MZH851822 NJD851822 NSZ851822 OCV851822 OMR851822 OWN851822 PGJ851822 PQF851822 QAB851822 QJX851822 QTT851822 RDP851822 RNL851822 RXH851822 SHD851822 SQZ851822 TAV851822 TKR851822 TUN851822 UEJ851822 UOF851822 UYB851822 VHX851822 VRT851822 WBP851822 WLL851822 WVH851822 C917358 IV917358 SR917358 ACN917358 AMJ917358 AWF917358 BGB917358 BPX917358 BZT917358 CJP917358 CTL917358 DDH917358 DND917358 DWZ917358 EGV917358 EQR917358 FAN917358 FKJ917358 FUF917358 GEB917358 GNX917358 GXT917358 HHP917358 HRL917358 IBH917358 ILD917358 IUZ917358 JEV917358 JOR917358 JYN917358 KIJ917358 KSF917358 LCB917358 LLX917358 LVT917358 MFP917358 MPL917358 MZH917358 NJD917358 NSZ917358 OCV917358 OMR917358 OWN917358 PGJ917358 PQF917358 QAB917358 QJX917358 QTT917358 RDP917358 RNL917358 RXH917358 SHD917358 SQZ917358 TAV917358 TKR917358 TUN917358 UEJ917358 UOF917358 UYB917358 VHX917358 VRT917358 WBP917358 WLL917358 WVH917358 C982894 IV982894 SR982894 ACN982894 AMJ982894 AWF982894 BGB982894 BPX982894 BZT982894 CJP982894 CTL982894 DDH982894 DND982894 DWZ982894 EGV982894 EQR982894 FAN982894 FKJ982894 FUF982894 GEB982894 GNX982894 GXT982894 HHP982894 HRL982894 IBH982894 ILD982894 IUZ982894 JEV982894 JOR982894 JYN982894 KIJ982894 KSF982894 LCB982894 LLX982894 LVT982894 MFP982894 MPL982894 MZH982894 NJD982894 NSZ982894 OCV982894 OMR982894 OWN982894 PGJ982894 PQF982894 QAB982894 QJX982894 QTT982894 RDP982894 RNL982894 RXH982894 SHD982894 SQZ982894 TAV982894 TKR982894 TUN982894 UEJ982894 UOF982894 UYB982894 VHX982894 VRT982894 WBP9828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4 A65390 IS65390 SO65390 ACK65390 AMG65390 AWC65390 BFY65390 BPU65390 BZQ65390 CJM65390 CTI65390 DDE65390 DNA65390 DWW65390 EGS65390 EQO65390 FAK65390 FKG65390 FUC65390 GDY65390 GNU65390 GXQ65390 HHM65390 HRI65390 IBE65390 ILA65390 IUW65390 JES65390 JOO65390 JYK65390 KIG65390 KSC65390 LBY65390 LLU65390 LVQ65390 MFM65390 MPI65390 MZE65390 NJA65390 NSW65390 OCS65390 OMO65390 OWK65390 PGG65390 PQC65390 PZY65390 QJU65390 QTQ65390 RDM65390 RNI65390 RXE65390 SHA65390 SQW65390 TAS65390 TKO65390 TUK65390 UEG65390 UOC65390 UXY65390 VHU65390 VRQ65390 WBM65390 WLI65390 WVE65390 A130926 IS130926 SO130926 ACK130926 AMG130926 AWC130926 BFY130926 BPU130926 BZQ130926 CJM130926 CTI130926 DDE130926 DNA130926 DWW130926 EGS130926 EQO130926 FAK130926 FKG130926 FUC130926 GDY130926 GNU130926 GXQ130926 HHM130926 HRI130926 IBE130926 ILA130926 IUW130926 JES130926 JOO130926 JYK130926 KIG130926 KSC130926 LBY130926 LLU130926 LVQ130926 MFM130926 MPI130926 MZE130926 NJA130926 NSW130926 OCS130926 OMO130926 OWK130926 PGG130926 PQC130926 PZY130926 QJU130926 QTQ130926 RDM130926 RNI130926 RXE130926 SHA130926 SQW130926 TAS130926 TKO130926 TUK130926 UEG130926 UOC130926 UXY130926 VHU130926 VRQ130926 WBM130926 WLI130926 WVE130926 A196462 IS196462 SO196462 ACK196462 AMG196462 AWC196462 BFY196462 BPU196462 BZQ196462 CJM196462 CTI196462 DDE196462 DNA196462 DWW196462 EGS196462 EQO196462 FAK196462 FKG196462 FUC196462 GDY196462 GNU196462 GXQ196462 HHM196462 HRI196462 IBE196462 ILA196462 IUW196462 JES196462 JOO196462 JYK196462 KIG196462 KSC196462 LBY196462 LLU196462 LVQ196462 MFM196462 MPI196462 MZE196462 NJA196462 NSW196462 OCS196462 OMO196462 OWK196462 PGG196462 PQC196462 PZY196462 QJU196462 QTQ196462 RDM196462 RNI196462 RXE196462 SHA196462 SQW196462 TAS196462 TKO196462 TUK196462 UEG196462 UOC196462 UXY196462 VHU196462 VRQ196462 WBM196462 WLI196462 WVE196462 A261998 IS261998 SO261998 ACK261998 AMG261998 AWC261998 BFY261998 BPU261998 BZQ261998 CJM261998 CTI261998 DDE261998 DNA261998 DWW261998 EGS261998 EQO261998 FAK261998 FKG261998 FUC261998 GDY261998 GNU261998 GXQ261998 HHM261998 HRI261998 IBE261998 ILA261998 IUW261998 JES261998 JOO261998 JYK261998 KIG261998 KSC261998 LBY261998 LLU261998 LVQ261998 MFM261998 MPI261998 MZE261998 NJA261998 NSW261998 OCS261998 OMO261998 OWK261998 PGG261998 PQC261998 PZY261998 QJU261998 QTQ261998 RDM261998 RNI261998 RXE261998 SHA261998 SQW261998 TAS261998 TKO261998 TUK261998 UEG261998 UOC261998 UXY261998 VHU261998 VRQ261998 WBM261998 WLI261998 WVE261998 A327534 IS327534 SO327534 ACK327534 AMG327534 AWC327534 BFY327534 BPU327534 BZQ327534 CJM327534 CTI327534 DDE327534 DNA327534 DWW327534 EGS327534 EQO327534 FAK327534 FKG327534 FUC327534 GDY327534 GNU327534 GXQ327534 HHM327534 HRI327534 IBE327534 ILA327534 IUW327534 JES327534 JOO327534 JYK327534 KIG327534 KSC327534 LBY327534 LLU327534 LVQ327534 MFM327534 MPI327534 MZE327534 NJA327534 NSW327534 OCS327534 OMO327534 OWK327534 PGG327534 PQC327534 PZY327534 QJU327534 QTQ327534 RDM327534 RNI327534 RXE327534 SHA327534 SQW327534 TAS327534 TKO327534 TUK327534 UEG327534 UOC327534 UXY327534 VHU327534 VRQ327534 WBM327534 WLI327534 WVE327534 A393070 IS393070 SO393070 ACK393070 AMG393070 AWC393070 BFY393070 BPU393070 BZQ393070 CJM393070 CTI393070 DDE393070 DNA393070 DWW393070 EGS393070 EQO393070 FAK393070 FKG393070 FUC393070 GDY393070 GNU393070 GXQ393070 HHM393070 HRI393070 IBE393070 ILA393070 IUW393070 JES393070 JOO393070 JYK393070 KIG393070 KSC393070 LBY393070 LLU393070 LVQ393070 MFM393070 MPI393070 MZE393070 NJA393070 NSW393070 OCS393070 OMO393070 OWK393070 PGG393070 PQC393070 PZY393070 QJU393070 QTQ393070 RDM393070 RNI393070 RXE393070 SHA393070 SQW393070 TAS393070 TKO393070 TUK393070 UEG393070 UOC393070 UXY393070 VHU393070 VRQ393070 WBM393070 WLI393070 WVE393070 A458606 IS458606 SO458606 ACK458606 AMG458606 AWC458606 BFY458606 BPU458606 BZQ458606 CJM458606 CTI458606 DDE458606 DNA458606 DWW458606 EGS458606 EQO458606 FAK458606 FKG458606 FUC458606 GDY458606 GNU458606 GXQ458606 HHM458606 HRI458606 IBE458606 ILA458606 IUW458606 JES458606 JOO458606 JYK458606 KIG458606 KSC458606 LBY458606 LLU458606 LVQ458606 MFM458606 MPI458606 MZE458606 NJA458606 NSW458606 OCS458606 OMO458606 OWK458606 PGG458606 PQC458606 PZY458606 QJU458606 QTQ458606 RDM458606 RNI458606 RXE458606 SHA458606 SQW458606 TAS458606 TKO458606 TUK458606 UEG458606 UOC458606 UXY458606 VHU458606 VRQ458606 WBM458606 WLI458606 WVE458606 A524142 IS524142 SO524142 ACK524142 AMG524142 AWC524142 BFY524142 BPU524142 BZQ524142 CJM524142 CTI524142 DDE524142 DNA524142 DWW524142 EGS524142 EQO524142 FAK524142 FKG524142 FUC524142 GDY524142 GNU524142 GXQ524142 HHM524142 HRI524142 IBE524142 ILA524142 IUW524142 JES524142 JOO524142 JYK524142 KIG524142 KSC524142 LBY524142 LLU524142 LVQ524142 MFM524142 MPI524142 MZE524142 NJA524142 NSW524142 OCS524142 OMO524142 OWK524142 PGG524142 PQC524142 PZY524142 QJU524142 QTQ524142 RDM524142 RNI524142 RXE524142 SHA524142 SQW524142 TAS524142 TKO524142 TUK524142 UEG524142 UOC524142 UXY524142 VHU524142 VRQ524142 WBM524142 WLI524142 WVE524142 A589678 IS589678 SO589678 ACK589678 AMG589678 AWC589678 BFY589678 BPU589678 BZQ589678 CJM589678 CTI589678 DDE589678 DNA589678 DWW589678 EGS589678 EQO589678 FAK589678 FKG589678 FUC589678 GDY589678 GNU589678 GXQ589678 HHM589678 HRI589678 IBE589678 ILA589678 IUW589678 JES589678 JOO589678 JYK589678 KIG589678 KSC589678 LBY589678 LLU589678 LVQ589678 MFM589678 MPI589678 MZE589678 NJA589678 NSW589678 OCS589678 OMO589678 OWK589678 PGG589678 PQC589678 PZY589678 QJU589678 QTQ589678 RDM589678 RNI589678 RXE589678 SHA589678 SQW589678 TAS589678 TKO589678 TUK589678 UEG589678 UOC589678 UXY589678 VHU589678 VRQ589678 WBM589678 WLI589678 WVE589678 A655214 IS655214 SO655214 ACK655214 AMG655214 AWC655214 BFY655214 BPU655214 BZQ655214 CJM655214 CTI655214 DDE655214 DNA655214 DWW655214 EGS655214 EQO655214 FAK655214 FKG655214 FUC655214 GDY655214 GNU655214 GXQ655214 HHM655214 HRI655214 IBE655214 ILA655214 IUW655214 JES655214 JOO655214 JYK655214 KIG655214 KSC655214 LBY655214 LLU655214 LVQ655214 MFM655214 MPI655214 MZE655214 NJA655214 NSW655214 OCS655214 OMO655214 OWK655214 PGG655214 PQC655214 PZY655214 QJU655214 QTQ655214 RDM655214 RNI655214 RXE655214 SHA655214 SQW655214 TAS655214 TKO655214 TUK655214 UEG655214 UOC655214 UXY655214 VHU655214 VRQ655214 WBM655214 WLI655214 WVE655214 A720750 IS720750 SO720750 ACK720750 AMG720750 AWC720750 BFY720750 BPU720750 BZQ720750 CJM720750 CTI720750 DDE720750 DNA720750 DWW720750 EGS720750 EQO720750 FAK720750 FKG720750 FUC720750 GDY720750 GNU720750 GXQ720750 HHM720750 HRI720750 IBE720750 ILA720750 IUW720750 JES720750 JOO720750 JYK720750 KIG720750 KSC720750 LBY720750 LLU720750 LVQ720750 MFM720750 MPI720750 MZE720750 NJA720750 NSW720750 OCS720750 OMO720750 OWK720750 PGG720750 PQC720750 PZY720750 QJU720750 QTQ720750 RDM720750 RNI720750 RXE720750 SHA720750 SQW720750 TAS720750 TKO720750 TUK720750 UEG720750 UOC720750 UXY720750 VHU720750 VRQ720750 WBM720750 WLI720750 WVE720750 A786286 IS786286 SO786286 ACK786286 AMG786286 AWC786286 BFY786286 BPU786286 BZQ786286 CJM786286 CTI786286 DDE786286 DNA786286 DWW786286 EGS786286 EQO786286 FAK786286 FKG786286 FUC786286 GDY786286 GNU786286 GXQ786286 HHM786286 HRI786286 IBE786286 ILA786286 IUW786286 JES786286 JOO786286 JYK786286 KIG786286 KSC786286 LBY786286 LLU786286 LVQ786286 MFM786286 MPI786286 MZE786286 NJA786286 NSW786286 OCS786286 OMO786286 OWK786286 PGG786286 PQC786286 PZY786286 QJU786286 QTQ786286 RDM786286 RNI786286 RXE786286 SHA786286 SQW786286 TAS786286 TKO786286 TUK786286 UEG786286 UOC786286 UXY786286 VHU786286 VRQ786286 WBM786286 WLI786286 WVE786286 A851822 IS851822 SO851822 ACK851822 AMG851822 AWC851822 BFY851822 BPU851822 BZQ851822 CJM851822 CTI851822 DDE851822 DNA851822 DWW851822 EGS851822 EQO851822 FAK851822 FKG851822 FUC851822 GDY851822 GNU851822 GXQ851822 HHM851822 HRI851822 IBE851822 ILA851822 IUW851822 JES851822 JOO851822 JYK851822 KIG851822 KSC851822 LBY851822 LLU851822 LVQ851822 MFM851822 MPI851822 MZE851822 NJA851822 NSW851822 OCS851822 OMO851822 OWK851822 PGG851822 PQC851822 PZY851822 QJU851822 QTQ851822 RDM851822 RNI851822 RXE851822 SHA851822 SQW851822 TAS851822 TKO851822 TUK851822 UEG851822 UOC851822 UXY851822 VHU851822 VRQ851822 WBM851822 WLI851822 WVE851822 A917358 IS917358 SO917358 ACK917358 AMG917358 AWC917358 BFY917358 BPU917358 BZQ917358 CJM917358 CTI917358 DDE917358 DNA917358 DWW917358 EGS917358 EQO917358 FAK917358 FKG917358 FUC917358 GDY917358 GNU917358 GXQ917358 HHM917358 HRI917358 IBE917358 ILA917358 IUW917358 JES917358 JOO917358 JYK917358 KIG917358 KSC917358 LBY917358 LLU917358 LVQ917358 MFM917358 MPI917358 MZE917358 NJA917358 NSW917358 OCS917358 OMO917358 OWK917358 PGG917358 PQC917358 PZY917358 QJU917358 QTQ917358 RDM917358 RNI917358 RXE917358 SHA917358 SQW917358 TAS917358 TKO917358 TUK917358 UEG917358 UOC917358 UXY917358 VHU917358 VRQ917358 WBM917358 WLI917358 WVE917358 A982894 IS982894 SO982894 ACK982894 AMG982894 AWC982894 BFY982894 BPU982894 BZQ982894 CJM982894 CTI982894 DDE982894 DNA982894 DWW982894 EGS982894 EQO982894 FAK982894 FKG982894 FUC982894 GDY982894 GNU982894 GXQ982894 HHM982894 HRI982894 IBE982894 ILA982894 IUW982894 JES982894 JOO982894 JYK982894 KIG982894 KSC982894 LBY982894 LLU982894 LVQ982894 MFM982894 MPI982894 MZE982894 NJA982894 NSW982894 OCS982894 OMO982894 OWK982894 PGG982894 PQC982894 PZY982894 QJU982894 QTQ982894 RDM982894 RNI982894 RXE982894 SHA982894 SQW982894 TAS982894 TKO982894 TUK982894 UEG982894 UOC982894 UXY982894 VHU982894 VRQ982894 WBM982894 WLI9828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E13" sqref="E13"/>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4"/>
  </cols>
  <sheetData>
    <row r="1" spans="1:5" x14ac:dyDescent="0.25">
      <c r="A1" s="288" t="s">
        <v>84</v>
      </c>
      <c r="B1" s="289"/>
      <c r="C1" s="289"/>
      <c r="D1" s="289"/>
      <c r="E1" s="93"/>
    </row>
    <row r="2" spans="1:5" ht="27.75" customHeight="1" x14ac:dyDescent="0.25">
      <c r="A2" s="94"/>
      <c r="B2" s="290" t="s">
        <v>70</v>
      </c>
      <c r="C2" s="290"/>
      <c r="D2" s="290"/>
      <c r="E2" s="95"/>
    </row>
    <row r="3" spans="1:5" ht="21" customHeight="1" x14ac:dyDescent="0.25">
      <c r="A3" s="96"/>
      <c r="B3" s="290" t="s">
        <v>139</v>
      </c>
      <c r="C3" s="290"/>
      <c r="D3" s="290"/>
      <c r="E3" s="97"/>
    </row>
    <row r="4" spans="1:5" thickBot="1" x14ac:dyDescent="0.3">
      <c r="A4" s="98"/>
      <c r="B4" s="99"/>
      <c r="C4" s="99"/>
      <c r="D4" s="99"/>
      <c r="E4" s="100"/>
    </row>
    <row r="5" spans="1:5" ht="26.25" customHeight="1" thickBot="1" x14ac:dyDescent="0.3">
      <c r="A5" s="98"/>
      <c r="B5" s="101" t="s">
        <v>71</v>
      </c>
      <c r="C5" s="291" t="s">
        <v>162</v>
      </c>
      <c r="D5" s="292"/>
      <c r="E5" s="100"/>
    </row>
    <row r="6" spans="1:5" ht="27.75" customHeight="1" thickBot="1" x14ac:dyDescent="0.3">
      <c r="A6" s="98"/>
      <c r="B6" s="123" t="s">
        <v>72</v>
      </c>
      <c r="C6" s="293" t="s">
        <v>191</v>
      </c>
      <c r="D6" s="294"/>
      <c r="E6" s="100"/>
    </row>
    <row r="7" spans="1:5" ht="29.25" customHeight="1" thickBot="1" x14ac:dyDescent="0.3">
      <c r="A7" s="98"/>
      <c r="B7" s="123" t="s">
        <v>140</v>
      </c>
      <c r="C7" s="286" t="s">
        <v>141</v>
      </c>
      <c r="D7" s="287"/>
      <c r="E7" s="100"/>
    </row>
    <row r="8" spans="1:5" ht="16.5" thickBot="1" x14ac:dyDescent="0.3">
      <c r="A8" s="98"/>
      <c r="B8" s="124">
        <v>13</v>
      </c>
      <c r="C8" s="281">
        <v>5164318913</v>
      </c>
      <c r="D8" s="282"/>
      <c r="E8" s="100"/>
    </row>
    <row r="9" spans="1:5" ht="23.25" customHeight="1" thickBot="1" x14ac:dyDescent="0.3">
      <c r="A9" s="98"/>
      <c r="B9" s="124" t="s">
        <v>142</v>
      </c>
      <c r="C9" s="281"/>
      <c r="D9" s="282"/>
      <c r="E9" s="100"/>
    </row>
    <row r="10" spans="1:5" ht="26.25" customHeight="1" thickBot="1" x14ac:dyDescent="0.3">
      <c r="A10" s="98"/>
      <c r="B10" s="124" t="s">
        <v>142</v>
      </c>
      <c r="C10" s="281"/>
      <c r="D10" s="282"/>
      <c r="E10" s="100"/>
    </row>
    <row r="11" spans="1:5" ht="21.75" customHeight="1" thickBot="1" x14ac:dyDescent="0.3">
      <c r="A11" s="98"/>
      <c r="B11" s="124" t="s">
        <v>142</v>
      </c>
      <c r="C11" s="281"/>
      <c r="D11" s="282"/>
      <c r="E11" s="100"/>
    </row>
    <row r="12" spans="1:5" ht="32.25" thickBot="1" x14ac:dyDescent="0.3">
      <c r="A12" s="98"/>
      <c r="B12" s="125" t="s">
        <v>143</v>
      </c>
      <c r="C12" s="281">
        <f>SUM(C8:D11)</f>
        <v>5164318913</v>
      </c>
      <c r="D12" s="282"/>
      <c r="E12" s="100"/>
    </row>
    <row r="13" spans="1:5" ht="48" thickBot="1" x14ac:dyDescent="0.3">
      <c r="A13" s="98"/>
      <c r="B13" s="125" t="s">
        <v>144</v>
      </c>
      <c r="C13" s="281">
        <f>+C12/616000</f>
        <v>8383.6345990259742</v>
      </c>
      <c r="D13" s="282"/>
      <c r="E13" s="100"/>
    </row>
    <row r="14" spans="1:5" ht="24.75" customHeight="1" x14ac:dyDescent="0.25">
      <c r="A14" s="98"/>
      <c r="B14" s="99"/>
      <c r="C14" s="102"/>
      <c r="D14" s="103"/>
      <c r="E14" s="100"/>
    </row>
    <row r="15" spans="1:5" ht="28.5" customHeight="1" thickBot="1" x14ac:dyDescent="0.3">
      <c r="A15" s="98"/>
      <c r="B15" s="99" t="s">
        <v>145</v>
      </c>
      <c r="C15" s="102"/>
      <c r="D15" s="103"/>
      <c r="E15" s="100"/>
    </row>
    <row r="16" spans="1:5" ht="27" customHeight="1" x14ac:dyDescent="0.25">
      <c r="A16" s="98"/>
      <c r="B16" s="104" t="s">
        <v>73</v>
      </c>
      <c r="C16" s="105">
        <v>603238924</v>
      </c>
      <c r="D16" s="106"/>
      <c r="E16" s="100"/>
    </row>
    <row r="17" spans="1:6" ht="28.5" customHeight="1" x14ac:dyDescent="0.25">
      <c r="A17" s="98"/>
      <c r="B17" s="98" t="s">
        <v>74</v>
      </c>
      <c r="C17" s="107">
        <v>770968322</v>
      </c>
      <c r="D17" s="100"/>
      <c r="E17" s="100"/>
    </row>
    <row r="18" spans="1:6" ht="15" x14ac:dyDescent="0.25">
      <c r="A18" s="98"/>
      <c r="B18" s="98" t="s">
        <v>75</v>
      </c>
      <c r="C18" s="107">
        <v>90626310</v>
      </c>
      <c r="D18" s="100"/>
      <c r="E18" s="100"/>
    </row>
    <row r="19" spans="1:6" ht="27" customHeight="1" thickBot="1" x14ac:dyDescent="0.3">
      <c r="A19" s="98"/>
      <c r="B19" s="108" t="s">
        <v>76</v>
      </c>
      <c r="C19" s="109">
        <v>90626310</v>
      </c>
      <c r="D19" s="110"/>
      <c r="E19" s="100"/>
    </row>
    <row r="20" spans="1:6" ht="27" customHeight="1" thickBot="1" x14ac:dyDescent="0.3">
      <c r="A20" s="98"/>
      <c r="B20" s="283" t="s">
        <v>77</v>
      </c>
      <c r="C20" s="284"/>
      <c r="D20" s="285"/>
      <c r="E20" s="100"/>
    </row>
    <row r="21" spans="1:6" ht="16.5" thickBot="1" x14ac:dyDescent="0.3">
      <c r="A21" s="98"/>
      <c r="B21" s="283" t="s">
        <v>78</v>
      </c>
      <c r="C21" s="284"/>
      <c r="D21" s="285"/>
      <c r="E21" s="100"/>
    </row>
    <row r="22" spans="1:6" x14ac:dyDescent="0.25">
      <c r="A22" s="98"/>
      <c r="B22" s="111" t="s">
        <v>146</v>
      </c>
      <c r="C22" s="150">
        <f>+C16/C18</f>
        <v>6.6563332877615782</v>
      </c>
      <c r="D22" s="103" t="s">
        <v>192</v>
      </c>
      <c r="E22" s="100"/>
    </row>
    <row r="23" spans="1:6" ht="16.5" thickBot="1" x14ac:dyDescent="0.3">
      <c r="A23" s="98"/>
      <c r="B23" s="135" t="s">
        <v>79</v>
      </c>
      <c r="C23" s="151">
        <f>+C19/C17</f>
        <v>0.11754868185102942</v>
      </c>
      <c r="D23" s="112" t="s">
        <v>192</v>
      </c>
      <c r="E23" s="100"/>
    </row>
    <row r="24" spans="1:6" ht="16.5" thickBot="1" x14ac:dyDescent="0.3">
      <c r="A24" s="98"/>
      <c r="B24" s="113"/>
      <c r="C24" s="114"/>
      <c r="D24" s="99"/>
      <c r="E24" s="115"/>
    </row>
    <row r="25" spans="1:6" x14ac:dyDescent="0.25">
      <c r="A25" s="298"/>
      <c r="B25" s="299" t="s">
        <v>80</v>
      </c>
      <c r="C25" s="301" t="s">
        <v>193</v>
      </c>
      <c r="D25" s="302"/>
      <c r="E25" s="303"/>
      <c r="F25" s="295"/>
    </row>
    <row r="26" spans="1:6" ht="16.5" thickBot="1" x14ac:dyDescent="0.3">
      <c r="A26" s="298"/>
      <c r="B26" s="300"/>
      <c r="C26" s="296" t="s">
        <v>81</v>
      </c>
      <c r="D26" s="297"/>
      <c r="E26" s="303"/>
      <c r="F26" s="295"/>
    </row>
    <row r="27" spans="1:6" thickBot="1" x14ac:dyDescent="0.3">
      <c r="A27" s="108"/>
      <c r="B27" s="116"/>
      <c r="C27" s="116"/>
      <c r="D27" s="116"/>
      <c r="E27" s="110"/>
      <c r="F27" s="92"/>
    </row>
    <row r="28" spans="1:6" x14ac:dyDescent="0.25">
      <c r="B28" s="118" t="s">
        <v>147</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2014-12-03T19:28:32Z</dcterms:modified>
</cp:coreProperties>
</file>